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015" windowHeight="7875"/>
  </bookViews>
  <sheets>
    <sheet name="2019-20" sheetId="1" r:id="rId1"/>
    <sheet name="Лист2" sheetId="2" r:id="rId2"/>
    <sheet name="Лист3" sheetId="3" r:id="rId3"/>
  </sheets>
  <definedNames>
    <definedName name="_xlnm.Print_Area" localSheetId="0">'2019-20'!$A$1:$S$69</definedName>
  </definedNames>
  <calcPr calcId="145621"/>
</workbook>
</file>

<file path=xl/calcChain.xml><?xml version="1.0" encoding="utf-8"?>
<calcChain xmlns="http://schemas.openxmlformats.org/spreadsheetml/2006/main">
  <c r="Q56" i="1" l="1"/>
  <c r="Q57" i="1"/>
  <c r="R57" i="1"/>
  <c r="R51" i="1"/>
  <c r="R52" i="1"/>
  <c r="R53" i="1"/>
  <c r="R58" i="1"/>
  <c r="Q51" i="1"/>
  <c r="Q52" i="1"/>
  <c r="Q53" i="1"/>
  <c r="Q58" i="1"/>
  <c r="R62" i="1"/>
  <c r="Q62" i="1"/>
  <c r="Q15" i="1" l="1"/>
  <c r="R15" i="1"/>
  <c r="R33" i="1" l="1"/>
  <c r="R34" i="1"/>
  <c r="R35" i="1"/>
  <c r="Q33" i="1"/>
  <c r="Q34" i="1"/>
  <c r="Q35" i="1"/>
  <c r="S39" i="1" l="1"/>
  <c r="P39" i="1"/>
  <c r="O39" i="1"/>
  <c r="N39" i="1"/>
  <c r="M39" i="1"/>
  <c r="L39" i="1"/>
  <c r="K39" i="1"/>
  <c r="J39" i="1"/>
  <c r="I39" i="1"/>
  <c r="H39" i="1"/>
  <c r="G39" i="1"/>
  <c r="F39" i="1"/>
  <c r="E39" i="1"/>
  <c r="R38" i="1"/>
  <c r="Q38" i="1"/>
  <c r="Q39" i="1" s="1"/>
  <c r="R39" i="1" l="1"/>
  <c r="F68" i="1"/>
  <c r="G68" i="1"/>
  <c r="H68" i="1"/>
  <c r="I68" i="1"/>
  <c r="J68" i="1"/>
  <c r="K68" i="1"/>
  <c r="L68" i="1"/>
  <c r="M68" i="1"/>
  <c r="N68" i="1"/>
  <c r="O68" i="1"/>
  <c r="P68" i="1"/>
  <c r="S68" i="1"/>
  <c r="F59" i="1"/>
  <c r="G59" i="1"/>
  <c r="H59" i="1"/>
  <c r="I59" i="1"/>
  <c r="J59" i="1"/>
  <c r="K59" i="1"/>
  <c r="L59" i="1"/>
  <c r="M59" i="1"/>
  <c r="N59" i="1"/>
  <c r="O59" i="1"/>
  <c r="P59" i="1"/>
  <c r="S59" i="1"/>
  <c r="F36" i="1"/>
  <c r="G36" i="1"/>
  <c r="H36" i="1"/>
  <c r="I36" i="1"/>
  <c r="J36" i="1"/>
  <c r="K36" i="1"/>
  <c r="L36" i="1"/>
  <c r="M36" i="1"/>
  <c r="N36" i="1"/>
  <c r="O36" i="1"/>
  <c r="P36" i="1"/>
  <c r="S36" i="1"/>
  <c r="F30" i="1"/>
  <c r="G30" i="1"/>
  <c r="H30" i="1"/>
  <c r="I30" i="1"/>
  <c r="J30" i="1"/>
  <c r="K30" i="1"/>
  <c r="L30" i="1"/>
  <c r="M30" i="1"/>
  <c r="N30" i="1"/>
  <c r="O30" i="1"/>
  <c r="P30" i="1"/>
  <c r="S30" i="1"/>
  <c r="E30" i="1"/>
  <c r="F20" i="1"/>
  <c r="G20" i="1"/>
  <c r="H20" i="1"/>
  <c r="I20" i="1"/>
  <c r="J20" i="1"/>
  <c r="K20" i="1"/>
  <c r="L20" i="1"/>
  <c r="M20" i="1"/>
  <c r="M69" i="1" s="1"/>
  <c r="N20" i="1"/>
  <c r="O20" i="1"/>
  <c r="P20" i="1"/>
  <c r="S20" i="1"/>
  <c r="E20" i="1"/>
  <c r="O69" i="1" l="1"/>
  <c r="K69" i="1"/>
  <c r="G69" i="1"/>
  <c r="I69" i="1"/>
  <c r="S69" i="1"/>
  <c r="P69" i="1"/>
  <c r="L69" i="1"/>
  <c r="H69" i="1"/>
  <c r="N69" i="1"/>
  <c r="J69" i="1"/>
  <c r="F69" i="1"/>
  <c r="Q63" i="1"/>
  <c r="Q64" i="1"/>
  <c r="Q65" i="1"/>
  <c r="Q67" i="1"/>
  <c r="E68" i="1"/>
  <c r="R63" i="1"/>
  <c r="R64" i="1"/>
  <c r="R65" i="1"/>
  <c r="R66" i="1"/>
  <c r="R61" i="1"/>
  <c r="Q61" i="1"/>
  <c r="Q42" i="1"/>
  <c r="Q43" i="1"/>
  <c r="Q44" i="1"/>
  <c r="Q45" i="1"/>
  <c r="Q46" i="1"/>
  <c r="Q54" i="1"/>
  <c r="Q55" i="1"/>
  <c r="Q47" i="1"/>
  <c r="Q48" i="1"/>
  <c r="Q49" i="1"/>
  <c r="Q50" i="1"/>
  <c r="R42" i="1"/>
  <c r="R43" i="1"/>
  <c r="R44" i="1"/>
  <c r="R45" i="1"/>
  <c r="R46" i="1"/>
  <c r="R54" i="1"/>
  <c r="R55" i="1"/>
  <c r="R47" i="1"/>
  <c r="R48" i="1"/>
  <c r="R49" i="1"/>
  <c r="R50" i="1"/>
  <c r="R41" i="1"/>
  <c r="R23" i="1"/>
  <c r="R24" i="1"/>
  <c r="R25" i="1"/>
  <c r="R26" i="1"/>
  <c r="R27" i="1"/>
  <c r="R28" i="1"/>
  <c r="R29" i="1"/>
  <c r="R22" i="1"/>
  <c r="Q23" i="1"/>
  <c r="Q24" i="1"/>
  <c r="Q25" i="1"/>
  <c r="Q26" i="1"/>
  <c r="Q28" i="1"/>
  <c r="Q29" i="1"/>
  <c r="Q22" i="1"/>
  <c r="D29" i="1"/>
  <c r="R8" i="1"/>
  <c r="R9" i="1"/>
  <c r="R10" i="1"/>
  <c r="R11" i="1"/>
  <c r="R12" i="1"/>
  <c r="R13" i="1"/>
  <c r="R14" i="1"/>
  <c r="R16" i="1"/>
  <c r="R17" i="1"/>
  <c r="R18" i="1"/>
  <c r="R7" i="1"/>
  <c r="Q11" i="1"/>
  <c r="R19" i="1"/>
  <c r="Q8" i="1"/>
  <c r="Q9" i="1"/>
  <c r="Q10" i="1"/>
  <c r="Q12" i="1"/>
  <c r="Q13" i="1"/>
  <c r="Q14" i="1"/>
  <c r="Q16" i="1"/>
  <c r="Q17" i="1"/>
  <c r="Q18" i="1"/>
  <c r="Q19" i="1"/>
  <c r="Q7" i="1"/>
  <c r="R59" i="1" l="1"/>
  <c r="Q20" i="1"/>
  <c r="Q68" i="1"/>
  <c r="Q30" i="1"/>
  <c r="R30" i="1"/>
  <c r="R20" i="1"/>
  <c r="R67" i="1"/>
  <c r="R68" i="1" s="1"/>
  <c r="R69" i="1" s="1"/>
  <c r="Q41" i="1" l="1"/>
  <c r="Q59" i="1" s="1"/>
  <c r="R32" i="1"/>
  <c r="R36" i="1" s="1"/>
  <c r="Q32" i="1"/>
  <c r="Q36" i="1" s="1"/>
  <c r="Q69" i="1" l="1"/>
  <c r="E59" i="1"/>
  <c r="E36" i="1" l="1"/>
  <c r="E69" i="1" s="1"/>
</calcChain>
</file>

<file path=xl/sharedStrings.xml><?xml version="1.0" encoding="utf-8"?>
<sst xmlns="http://schemas.openxmlformats.org/spreadsheetml/2006/main" count="178" uniqueCount="111">
  <si>
    <t>1 г.о.</t>
  </si>
  <si>
    <t>2г.о.</t>
  </si>
  <si>
    <t>3.г.о.</t>
  </si>
  <si>
    <t>4-6  г.о.</t>
  </si>
  <si>
    <t>гр.</t>
  </si>
  <si>
    <t>ч.</t>
  </si>
  <si>
    <t>"Звездопад" (хореография)</t>
  </si>
  <si>
    <t>"Друзья  природы"</t>
  </si>
  <si>
    <t xml:space="preserve"> Объединения  социально-педагогической направленности  </t>
  </si>
  <si>
    <t>"Природа и фантазия"</t>
  </si>
  <si>
    <t>"Выжигание  по дереву"</t>
  </si>
  <si>
    <t>"Рукоделие"</t>
  </si>
  <si>
    <t>"Волшебные петельки"</t>
  </si>
  <si>
    <t>"Детский театр  "Арлекин"</t>
  </si>
  <si>
    <t>"Обучение игре на гитаре"</t>
  </si>
  <si>
    <t xml:space="preserve">Творческие  объединения эколого- биологическиой направленности. </t>
  </si>
  <si>
    <t>Судовое моделирование</t>
  </si>
  <si>
    <t>Компьютерная грамота</t>
  </si>
  <si>
    <t>Клуб ЮИД "Дорожный патруль"</t>
  </si>
  <si>
    <t>Мода для животных,мода на животных</t>
  </si>
  <si>
    <t>Школа естествоиспытателей.</t>
  </si>
  <si>
    <t>тв.гр.</t>
  </si>
  <si>
    <t>Песчаные фантазия</t>
  </si>
  <si>
    <t>Экологический клуб "Муравейник"</t>
  </si>
  <si>
    <t>Природа в 3D</t>
  </si>
  <si>
    <t>Природная редакция</t>
  </si>
  <si>
    <t xml:space="preserve">Всего </t>
  </si>
  <si>
    <t>ч /нед.</t>
  </si>
  <si>
    <t>ч/ год</t>
  </si>
  <si>
    <t>Всего на реализацию ДООП</t>
  </si>
  <si>
    <t>"Утверждаю"                                                                                                                                      Директор МОУ ДОД   Дом детского творчества                          Н.В.Макарова</t>
  </si>
  <si>
    <t>Творческое объединение</t>
  </si>
  <si>
    <t>"Огонёк"</t>
  </si>
  <si>
    <t>" Основы рукоделия"</t>
  </si>
  <si>
    <t>"Вязаная игрушка"</t>
  </si>
  <si>
    <t>"Красочный мир"</t>
  </si>
  <si>
    <t>"Изобразительное искусство"</t>
  </si>
  <si>
    <t>Студия изобразительного искусства "Лунный свет"</t>
  </si>
  <si>
    <t>Студия классической гитары "Аккорд"</t>
  </si>
  <si>
    <t>"Капельки" (хореография)</t>
  </si>
  <si>
    <t>Танцевальный коллектив "Звездопад"</t>
  </si>
  <si>
    <t>срок освоения</t>
  </si>
  <si>
    <t>Студия эстрадного вокала "СОЛОвей"</t>
  </si>
  <si>
    <t>Программа Студии эстрадного вокала "СОЛОвей"</t>
  </si>
  <si>
    <t>Программа "Детского таетра "Арлекин"</t>
  </si>
  <si>
    <t>Кукольный театр "Домовёнок"</t>
  </si>
  <si>
    <t>Программа "Кукольного театра "Домовёнок"</t>
  </si>
  <si>
    <t>2 года</t>
  </si>
  <si>
    <t>3 года</t>
  </si>
  <si>
    <t>1 год</t>
  </si>
  <si>
    <t>5 лет</t>
  </si>
  <si>
    <t>4 года</t>
  </si>
  <si>
    <t>количество часов  в неделю по годам обучения</t>
  </si>
  <si>
    <t xml:space="preserve">"Юный турист" </t>
  </si>
  <si>
    <t>"Основы туристской подготовки"</t>
  </si>
  <si>
    <t>Туристский клуб "Соколята"</t>
  </si>
  <si>
    <t>"Туризм"</t>
  </si>
  <si>
    <t>"Юные туристы"</t>
  </si>
  <si>
    <t>"Мередиан"</t>
  </si>
  <si>
    <t>"Гооризонт"</t>
  </si>
  <si>
    <t>"Спортивный туризм"</t>
  </si>
  <si>
    <t>"Алатырь"</t>
  </si>
  <si>
    <t>Программа краеведческого клуба "Алатырь"</t>
  </si>
  <si>
    <t>об.</t>
  </si>
  <si>
    <t>Краеведческий клуб "Юный краевед"</t>
  </si>
  <si>
    <t>Программа краеведческого клуба "Юный краевед"</t>
  </si>
  <si>
    <t>Краеведческий клуб "Капелька России"</t>
  </si>
  <si>
    <t>Программа краеведческого клуба "Капелька России"</t>
  </si>
  <si>
    <t>"Корабел"</t>
  </si>
  <si>
    <t>ФК "3D моделирование"</t>
  </si>
  <si>
    <t>"Компьютерный мир"</t>
  </si>
  <si>
    <t>Мастерилки</t>
  </si>
  <si>
    <t>"Начальное техническое моделирование"</t>
  </si>
  <si>
    <t>"Природные штучки"</t>
  </si>
  <si>
    <t>"Песчаные фантазия"</t>
  </si>
  <si>
    <t>Программа экологического клуба "Муравейник"</t>
  </si>
  <si>
    <t>"Природа в 3D"</t>
  </si>
  <si>
    <t>Эколого-литературный клуб "Родники души"</t>
  </si>
  <si>
    <t>Ландшафтный дизайн</t>
  </si>
  <si>
    <t>Занимательная биоэкология</t>
  </si>
  <si>
    <t>"Школа Айболита"</t>
  </si>
  <si>
    <t>Природа в конструкторе</t>
  </si>
  <si>
    <t>"Дорожка к школе"</t>
  </si>
  <si>
    <t>Школа творческой ориентации  "Компас"</t>
  </si>
  <si>
    <t>Школа раннего развития  "Росток"</t>
  </si>
  <si>
    <t>Комплексная программа "Маршрутами природы"</t>
  </si>
  <si>
    <t>"Little Englishmen"</t>
  </si>
  <si>
    <t>Комплексная программа  Школы раннего развития "Росток"</t>
  </si>
  <si>
    <t>"Английский  язык" 1-4</t>
  </si>
  <si>
    <t>Английский язык 3-4</t>
  </si>
  <si>
    <t>Комплексная программа курсов интенсивной подготовки к школе "Дорожка к школе"</t>
  </si>
  <si>
    <t>Комплексная программа  Школы творческой ориентации "Компас"</t>
  </si>
  <si>
    <t>Программа клуба ЮИД "Дорожный патруль"</t>
  </si>
  <si>
    <t>Образовательные программы художественной направленности</t>
  </si>
  <si>
    <t>Программы туристско-краеведческой направленности</t>
  </si>
  <si>
    <t>Объединения технической   направленности</t>
  </si>
  <si>
    <t>6 лет</t>
  </si>
  <si>
    <t>"Шашки-шахматы""</t>
  </si>
  <si>
    <t>"Шашки-шахматы"</t>
  </si>
  <si>
    <t>Объединения физкультурно-спортивной направленности</t>
  </si>
  <si>
    <t>Дополнительная общеобразовательная общеразвивающая  программа</t>
  </si>
  <si>
    <t>ПРИМЕРНЫЙ  УЧЕБНЫЙ   ПЛАН   МОУ  ДОД  Дома детского творчества   на 2020/21 учебный  год</t>
  </si>
  <si>
    <t>ИТМ      ФК</t>
  </si>
  <si>
    <t>Программа эколого - литер. клуба "Родники души"</t>
  </si>
  <si>
    <t>"Юный фермер"</t>
  </si>
  <si>
    <t>"Юные исследователи природы"</t>
  </si>
  <si>
    <t>Клуб "Пчеловод"</t>
  </si>
  <si>
    <t>план клуба "Пчеловод"</t>
  </si>
  <si>
    <t>Клуб "Экология души"</t>
  </si>
  <si>
    <t>План клуба "Экология души"</t>
  </si>
  <si>
    <t>"Основы ведения фермерского хозяйства""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</si>
</sst>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3" xfId="0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9" fillId="0" borderId="1" xfId="0" applyFont="1" applyBorder="1"/>
    <xf numFmtId="0" fontId="10" fillId="0" borderId="2" xfId="0" applyFont="1" applyBorder="1" applyAlignment="1">
      <alignment wrapText="1"/>
    </xf>
    <xf numFmtId="0" fontId="5" fillId="2" borderId="3" xfId="0" applyFont="1" applyFill="1" applyBorder="1"/>
    <xf numFmtId="0" fontId="3" fillId="2" borderId="0" xfId="0" applyFont="1" applyFill="1"/>
    <xf numFmtId="0" fontId="5" fillId="2" borderId="3" xfId="0" applyFont="1" applyFill="1" applyBorder="1" applyAlignment="1">
      <alignment wrapText="1"/>
    </xf>
    <xf numFmtId="0" fontId="2" fillId="2" borderId="0" xfId="0" applyFont="1" applyFill="1"/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vertical="top"/>
    </xf>
    <xf numFmtId="0" fontId="8" fillId="0" borderId="0" xfId="0" applyFont="1"/>
    <xf numFmtId="0" fontId="7" fillId="0" borderId="3" xfId="0" applyFont="1" applyBorder="1" applyAlignment="1">
      <alignment vertical="top" wrapText="1"/>
    </xf>
    <xf numFmtId="0" fontId="8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wrapText="1"/>
    </xf>
    <xf numFmtId="49" fontId="7" fillId="0" borderId="3" xfId="0" applyNumberFormat="1" applyFont="1" applyBorder="1"/>
    <xf numFmtId="49" fontId="7" fillId="0" borderId="3" xfId="0" applyNumberFormat="1" applyFont="1" applyBorder="1" applyAlignment="1">
      <alignment vertical="top"/>
    </xf>
    <xf numFmtId="49" fontId="7" fillId="0" borderId="3" xfId="0" applyNumberFormat="1" applyFont="1" applyBorder="1" applyAlignment="1">
      <alignment vertical="top" wrapText="1"/>
    </xf>
    <xf numFmtId="49" fontId="5" fillId="2" borderId="3" xfId="0" applyNumberFormat="1" applyFont="1" applyFill="1" applyBorder="1"/>
    <xf numFmtId="49" fontId="7" fillId="0" borderId="3" xfId="0" applyNumberFormat="1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1" fillId="0" borderId="0" xfId="0" applyFont="1"/>
    <xf numFmtId="0" fontId="7" fillId="0" borderId="3" xfId="0" applyFont="1" applyFill="1" applyBorder="1" applyAlignment="1">
      <alignment wrapText="1"/>
    </xf>
    <xf numFmtId="0" fontId="7" fillId="0" borderId="0" xfId="0" applyFont="1" applyAlignment="1">
      <alignment vertical="top"/>
    </xf>
    <xf numFmtId="0" fontId="7" fillId="0" borderId="3" xfId="0" applyFont="1" applyBorder="1" applyAlignment="1">
      <alignment horizontal="left" vertical="top" wrapText="1"/>
    </xf>
    <xf numFmtId="0" fontId="12" fillId="0" borderId="0" xfId="0" applyFont="1"/>
    <xf numFmtId="0" fontId="5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top" wrapText="1"/>
    </xf>
    <xf numFmtId="49" fontId="5" fillId="0" borderId="3" xfId="0" applyNumberFormat="1" applyFont="1" applyBorder="1"/>
    <xf numFmtId="0" fontId="5" fillId="0" borderId="3" xfId="0" applyFont="1" applyBorder="1" applyAlignment="1">
      <alignment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/>
    </xf>
    <xf numFmtId="0" fontId="5" fillId="0" borderId="3" xfId="0" applyFont="1" applyBorder="1"/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/>
    </xf>
    <xf numFmtId="0" fontId="13" fillId="0" borderId="7" xfId="0" applyFont="1" applyBorder="1" applyAlignment="1">
      <alignment horizontal="left" vertical="top"/>
    </xf>
    <xf numFmtId="0" fontId="14" fillId="0" borderId="0" xfId="0" applyFont="1"/>
    <xf numFmtId="0" fontId="10" fillId="0" borderId="2" xfId="0" applyFont="1" applyBorder="1" applyAlignment="1">
      <alignment horizontal="right" wrapText="1"/>
    </xf>
    <xf numFmtId="0" fontId="9" fillId="0" borderId="2" xfId="0" applyFont="1" applyBorder="1"/>
    <xf numFmtId="0" fontId="5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/>
    <xf numFmtId="0" fontId="5" fillId="0" borderId="6" xfId="0" applyFont="1" applyBorder="1" applyAlignment="1"/>
    <xf numFmtId="0" fontId="5" fillId="0" borderId="4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4" xfId="0" applyFont="1" applyFill="1" applyBorder="1" applyAlignment="1"/>
    <xf numFmtId="0" fontId="5" fillId="0" borderId="6" xfId="0" applyFont="1" applyFill="1" applyBorder="1" applyAlignment="1"/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5" fillId="0" borderId="4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abSelected="1" view="pageBreakPreview" zoomScaleNormal="100" zoomScaleSheetLayoutView="100" workbookViewId="0">
      <selection activeCell="U68" sqref="U68"/>
    </sheetView>
  </sheetViews>
  <sheetFormatPr defaultRowHeight="15" x14ac:dyDescent="0.25"/>
  <cols>
    <col min="1" max="1" width="4.85546875" customWidth="1"/>
    <col min="2" max="2" width="28.28515625" customWidth="1"/>
    <col min="3" max="3" width="32.5703125" customWidth="1"/>
    <col min="4" max="4" width="10.85546875" customWidth="1"/>
    <col min="5" max="5" width="4.7109375" customWidth="1"/>
    <col min="6" max="6" width="5.140625" customWidth="1"/>
    <col min="7" max="7" width="4.28515625" customWidth="1"/>
    <col min="8" max="8" width="4.140625" customWidth="1"/>
    <col min="9" max="9" width="4.7109375" customWidth="1"/>
    <col min="10" max="10" width="4.28515625" customWidth="1"/>
    <col min="11" max="11" width="3.85546875" customWidth="1"/>
    <col min="12" max="12" width="4" customWidth="1"/>
    <col min="13" max="13" width="3.28515625" customWidth="1"/>
    <col min="14" max="16" width="4" customWidth="1"/>
    <col min="17" max="17" width="5.42578125" customWidth="1"/>
    <col min="18" max="18" width="7.85546875" customWidth="1"/>
    <col min="19" max="19" width="9" customWidth="1"/>
  </cols>
  <sheetData>
    <row r="1" spans="1:19" ht="29.25" customHeight="1" x14ac:dyDescent="0.25">
      <c r="A1" s="9"/>
      <c r="B1" s="10"/>
      <c r="C1" s="10"/>
      <c r="D1" s="10"/>
      <c r="E1" s="47" t="s">
        <v>30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21" customHeight="1" x14ac:dyDescent="0.25">
      <c r="A2" s="49" t="s">
        <v>101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s="1" customFormat="1" ht="15.95" customHeight="1" x14ac:dyDescent="0.3">
      <c r="A3" s="59" t="s">
        <v>93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s="1" customFormat="1" ht="15.95" customHeight="1" x14ac:dyDescent="0.3">
      <c r="A4" s="15"/>
      <c r="B4" s="15"/>
      <c r="C4" s="15"/>
      <c r="D4" s="15"/>
      <c r="E4" s="67" t="s">
        <v>52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9"/>
    </row>
    <row r="5" spans="1:19" s="1" customFormat="1" ht="61.5" customHeight="1" x14ac:dyDescent="0.3">
      <c r="A5" s="16"/>
      <c r="B5" s="16" t="s">
        <v>31</v>
      </c>
      <c r="C5" s="34" t="s">
        <v>100</v>
      </c>
      <c r="D5" s="22" t="s">
        <v>41</v>
      </c>
      <c r="E5" s="52" t="s">
        <v>0</v>
      </c>
      <c r="F5" s="53"/>
      <c r="G5" s="52" t="s">
        <v>1</v>
      </c>
      <c r="H5" s="53"/>
      <c r="I5" s="52" t="s">
        <v>2</v>
      </c>
      <c r="J5" s="53"/>
      <c r="K5" s="54" t="s">
        <v>3</v>
      </c>
      <c r="L5" s="55"/>
      <c r="M5" s="56" t="s">
        <v>21</v>
      </c>
      <c r="N5" s="57"/>
      <c r="O5" s="76" t="s">
        <v>102</v>
      </c>
      <c r="P5" s="77"/>
      <c r="Q5" s="60" t="s">
        <v>26</v>
      </c>
      <c r="R5" s="61"/>
      <c r="S5" s="62"/>
    </row>
    <row r="6" spans="1:19" s="1" customFormat="1" ht="15.95" customHeight="1" x14ac:dyDescent="0.3">
      <c r="A6" s="3"/>
      <c r="B6" s="7"/>
      <c r="C6" s="7"/>
      <c r="D6" s="7"/>
      <c r="E6" s="7" t="s">
        <v>4</v>
      </c>
      <c r="F6" s="7" t="s">
        <v>5</v>
      </c>
      <c r="G6" s="7" t="s">
        <v>4</v>
      </c>
      <c r="H6" s="7" t="s">
        <v>5</v>
      </c>
      <c r="I6" s="7" t="s">
        <v>4</v>
      </c>
      <c r="J6" s="7" t="s">
        <v>5</v>
      </c>
      <c r="K6" s="7" t="s">
        <v>4</v>
      </c>
      <c r="L6" s="7" t="s">
        <v>5</v>
      </c>
      <c r="M6" s="7" t="s">
        <v>4</v>
      </c>
      <c r="N6" s="7" t="s">
        <v>5</v>
      </c>
      <c r="O6" s="7" t="s">
        <v>63</v>
      </c>
      <c r="P6" s="7" t="s">
        <v>5</v>
      </c>
      <c r="Q6" s="8" t="s">
        <v>4</v>
      </c>
      <c r="R6" s="8" t="s">
        <v>27</v>
      </c>
      <c r="S6" s="8" t="s">
        <v>28</v>
      </c>
    </row>
    <row r="7" spans="1:19" s="1" customFormat="1" ht="15.95" customHeight="1" x14ac:dyDescent="0.3">
      <c r="A7" s="21">
        <v>1</v>
      </c>
      <c r="B7" s="19" t="s">
        <v>32</v>
      </c>
      <c r="C7" s="23" t="s">
        <v>10</v>
      </c>
      <c r="D7" s="7" t="s">
        <v>47</v>
      </c>
      <c r="E7" s="7">
        <v>1</v>
      </c>
      <c r="F7" s="7">
        <v>4</v>
      </c>
      <c r="G7" s="7">
        <v>1</v>
      </c>
      <c r="H7" s="7">
        <v>4</v>
      </c>
      <c r="I7" s="7"/>
      <c r="J7" s="7"/>
      <c r="K7" s="7"/>
      <c r="L7" s="7"/>
      <c r="M7" s="7">
        <v>1</v>
      </c>
      <c r="N7" s="7">
        <v>2</v>
      </c>
      <c r="O7" s="7">
        <v>5</v>
      </c>
      <c r="P7" s="7">
        <v>2</v>
      </c>
      <c r="Q7" s="7">
        <f t="shared" ref="Q7:Q12" si="0">SUM(E7,G7,I7,K7,M7)</f>
        <v>3</v>
      </c>
      <c r="R7" s="7">
        <f>SUM(F7,H7,J7,L7,N7,P7)</f>
        <v>12</v>
      </c>
      <c r="S7" s="7">
        <v>432</v>
      </c>
    </row>
    <row r="8" spans="1:19" s="1" customFormat="1" ht="15.95" customHeight="1" x14ac:dyDescent="0.3">
      <c r="A8" s="21">
        <v>2</v>
      </c>
      <c r="B8" s="19" t="s">
        <v>11</v>
      </c>
      <c r="C8" s="23" t="s">
        <v>33</v>
      </c>
      <c r="D8" s="7" t="s">
        <v>48</v>
      </c>
      <c r="E8" s="7"/>
      <c r="F8" s="7"/>
      <c r="G8" s="7"/>
      <c r="H8" s="7"/>
      <c r="I8" s="7">
        <v>1</v>
      </c>
      <c r="J8" s="7">
        <v>6</v>
      </c>
      <c r="K8" s="7"/>
      <c r="L8" s="7"/>
      <c r="M8" s="7"/>
      <c r="N8" s="7"/>
      <c r="O8" s="7"/>
      <c r="P8" s="7"/>
      <c r="Q8" s="7">
        <f t="shared" si="0"/>
        <v>1</v>
      </c>
      <c r="R8" s="7">
        <f t="shared" ref="R8:R18" si="1">SUM(F8,H8,J8,L8,N8,P8)</f>
        <v>6</v>
      </c>
      <c r="S8" s="7">
        <v>216</v>
      </c>
    </row>
    <row r="9" spans="1:19" s="1" customFormat="1" ht="15.95" customHeight="1" x14ac:dyDescent="0.3">
      <c r="A9" s="65">
        <v>3</v>
      </c>
      <c r="B9" s="63" t="s">
        <v>12</v>
      </c>
      <c r="C9" s="23" t="s">
        <v>34</v>
      </c>
      <c r="D9" s="7" t="s">
        <v>49</v>
      </c>
      <c r="E9" s="7">
        <v>1</v>
      </c>
      <c r="F9" s="7">
        <v>4</v>
      </c>
      <c r="G9" s="7"/>
      <c r="H9" s="7"/>
      <c r="I9" s="7"/>
      <c r="J9" s="7"/>
      <c r="K9" s="7"/>
      <c r="L9" s="7"/>
      <c r="M9" s="7"/>
      <c r="N9" s="7"/>
      <c r="O9" s="7"/>
      <c r="P9" s="7"/>
      <c r="Q9" s="7">
        <f t="shared" si="0"/>
        <v>1</v>
      </c>
      <c r="R9" s="7">
        <f t="shared" si="1"/>
        <v>4</v>
      </c>
      <c r="S9" s="7">
        <v>144</v>
      </c>
    </row>
    <row r="10" spans="1:19" s="1" customFormat="1" ht="15.95" customHeight="1" x14ac:dyDescent="0.3">
      <c r="A10" s="66"/>
      <c r="B10" s="64"/>
      <c r="C10" s="23" t="s">
        <v>12</v>
      </c>
      <c r="D10" s="7" t="s">
        <v>50</v>
      </c>
      <c r="E10" s="7"/>
      <c r="F10" s="7"/>
      <c r="G10" s="7">
        <v>1</v>
      </c>
      <c r="H10" s="7">
        <v>4</v>
      </c>
      <c r="I10" s="7">
        <v>2</v>
      </c>
      <c r="J10" s="7">
        <v>12</v>
      </c>
      <c r="K10" s="7">
        <v>2</v>
      </c>
      <c r="L10" s="7">
        <v>12</v>
      </c>
      <c r="M10" s="7">
        <v>1</v>
      </c>
      <c r="N10" s="7">
        <v>4</v>
      </c>
      <c r="O10" s="7"/>
      <c r="P10" s="7"/>
      <c r="Q10" s="7">
        <f t="shared" si="0"/>
        <v>6</v>
      </c>
      <c r="R10" s="7">
        <f t="shared" si="1"/>
        <v>32</v>
      </c>
      <c r="S10" s="7">
        <v>1152</v>
      </c>
    </row>
    <row r="11" spans="1:19" s="1" customFormat="1" ht="15.95" customHeight="1" x14ac:dyDescent="0.3">
      <c r="A11" s="65">
        <v>4</v>
      </c>
      <c r="B11" s="72" t="s">
        <v>37</v>
      </c>
      <c r="C11" s="36" t="s">
        <v>35</v>
      </c>
      <c r="D11" s="42" t="s">
        <v>49</v>
      </c>
      <c r="E11" s="42">
        <v>1</v>
      </c>
      <c r="F11" s="42">
        <v>4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>
        <f t="shared" si="0"/>
        <v>1</v>
      </c>
      <c r="R11" s="42">
        <f t="shared" si="1"/>
        <v>4</v>
      </c>
      <c r="S11" s="42">
        <v>144</v>
      </c>
    </row>
    <row r="12" spans="1:19" s="1" customFormat="1" ht="15.95" customHeight="1" x14ac:dyDescent="0.3">
      <c r="A12" s="71"/>
      <c r="B12" s="73"/>
      <c r="C12" s="23" t="s">
        <v>36</v>
      </c>
      <c r="D12" s="7" t="s">
        <v>51</v>
      </c>
      <c r="E12" s="7"/>
      <c r="F12" s="7"/>
      <c r="G12" s="7">
        <v>1</v>
      </c>
      <c r="H12" s="7">
        <v>4</v>
      </c>
      <c r="I12" s="7">
        <v>1</v>
      </c>
      <c r="J12" s="7">
        <v>6</v>
      </c>
      <c r="K12" s="7">
        <v>1</v>
      </c>
      <c r="L12" s="7">
        <v>6</v>
      </c>
      <c r="M12" s="7">
        <v>3</v>
      </c>
      <c r="N12" s="7">
        <v>18</v>
      </c>
      <c r="O12" s="7"/>
      <c r="P12" s="7"/>
      <c r="Q12" s="7">
        <f t="shared" si="0"/>
        <v>6</v>
      </c>
      <c r="R12" s="7">
        <f t="shared" si="1"/>
        <v>34</v>
      </c>
      <c r="S12" s="7">
        <v>1224</v>
      </c>
    </row>
    <row r="13" spans="1:19" s="1" customFormat="1" ht="33" customHeight="1" x14ac:dyDescent="0.3">
      <c r="A13" s="21">
        <v>5</v>
      </c>
      <c r="B13" s="20" t="s">
        <v>38</v>
      </c>
      <c r="C13" s="24" t="s">
        <v>14</v>
      </c>
      <c r="D13" s="17" t="s">
        <v>48</v>
      </c>
      <c r="E13" s="7">
        <v>1</v>
      </c>
      <c r="F13" s="7">
        <v>10</v>
      </c>
      <c r="G13" s="7">
        <v>1</v>
      </c>
      <c r="H13" s="7">
        <v>10</v>
      </c>
      <c r="I13" s="7">
        <v>1</v>
      </c>
      <c r="J13" s="7">
        <v>8</v>
      </c>
      <c r="K13" s="7"/>
      <c r="L13" s="7"/>
      <c r="M13" s="7"/>
      <c r="N13" s="7"/>
      <c r="O13" s="7"/>
      <c r="P13" s="7"/>
      <c r="Q13" s="7">
        <f t="shared" ref="Q13:Q19" si="2">SUM(E13,G13,I13,K13,M13)</f>
        <v>3</v>
      </c>
      <c r="R13" s="7">
        <f t="shared" si="1"/>
        <v>28</v>
      </c>
      <c r="S13" s="7">
        <v>900</v>
      </c>
    </row>
    <row r="14" spans="1:19" s="1" customFormat="1" ht="15.95" customHeight="1" x14ac:dyDescent="0.3">
      <c r="A14" s="71">
        <v>6</v>
      </c>
      <c r="B14" s="63" t="s">
        <v>40</v>
      </c>
      <c r="C14" s="36" t="s">
        <v>39</v>
      </c>
      <c r="D14" s="42" t="s">
        <v>51</v>
      </c>
      <c r="E14" s="42">
        <v>1</v>
      </c>
      <c r="F14" s="42">
        <v>2</v>
      </c>
      <c r="G14" s="42">
        <v>1</v>
      </c>
      <c r="H14" s="42">
        <v>2</v>
      </c>
      <c r="I14" s="42">
        <v>1</v>
      </c>
      <c r="J14" s="42">
        <v>2</v>
      </c>
      <c r="K14" s="42"/>
      <c r="L14" s="42"/>
      <c r="M14" s="42"/>
      <c r="N14" s="42"/>
      <c r="O14" s="42"/>
      <c r="P14" s="42"/>
      <c r="Q14" s="42">
        <f t="shared" si="2"/>
        <v>3</v>
      </c>
      <c r="R14" s="42">
        <f t="shared" si="1"/>
        <v>6</v>
      </c>
      <c r="S14" s="42">
        <v>216</v>
      </c>
    </row>
    <row r="15" spans="1:19" s="1" customFormat="1" ht="15.95" customHeight="1" x14ac:dyDescent="0.3">
      <c r="A15" s="71"/>
      <c r="B15" s="70"/>
      <c r="C15" s="23" t="s">
        <v>39</v>
      </c>
      <c r="D15" s="7" t="s">
        <v>51</v>
      </c>
      <c r="E15" s="7"/>
      <c r="F15" s="7"/>
      <c r="G15" s="7"/>
      <c r="H15" s="7"/>
      <c r="I15" s="7"/>
      <c r="J15" s="7"/>
      <c r="K15" s="7">
        <v>1</v>
      </c>
      <c r="L15" s="7">
        <v>4</v>
      </c>
      <c r="M15" s="7"/>
      <c r="N15" s="7"/>
      <c r="O15" s="7"/>
      <c r="P15" s="7"/>
      <c r="Q15" s="7">
        <f t="shared" si="2"/>
        <v>1</v>
      </c>
      <c r="R15" s="7">
        <f t="shared" si="1"/>
        <v>4</v>
      </c>
      <c r="S15" s="7">
        <v>144</v>
      </c>
    </row>
    <row r="16" spans="1:19" s="1" customFormat="1" ht="15.95" customHeight="1" x14ac:dyDescent="0.3">
      <c r="A16" s="66"/>
      <c r="B16" s="64"/>
      <c r="C16" s="25" t="s">
        <v>6</v>
      </c>
      <c r="D16" s="19" t="s">
        <v>96</v>
      </c>
      <c r="E16" s="7">
        <v>1</v>
      </c>
      <c r="F16" s="7">
        <v>6</v>
      </c>
      <c r="G16" s="7"/>
      <c r="H16" s="7"/>
      <c r="I16" s="7">
        <v>1</v>
      </c>
      <c r="J16" s="7">
        <v>6</v>
      </c>
      <c r="K16" s="7">
        <v>3</v>
      </c>
      <c r="L16" s="7">
        <v>18</v>
      </c>
      <c r="M16" s="7">
        <v>2</v>
      </c>
      <c r="N16" s="7">
        <v>12</v>
      </c>
      <c r="O16" s="7"/>
      <c r="P16" s="7"/>
      <c r="Q16" s="7">
        <f t="shared" si="2"/>
        <v>7</v>
      </c>
      <c r="R16" s="7">
        <f t="shared" si="1"/>
        <v>42</v>
      </c>
      <c r="S16" s="7">
        <v>1512</v>
      </c>
    </row>
    <row r="17" spans="1:19" s="33" customFormat="1" ht="32.25" customHeight="1" x14ac:dyDescent="0.3">
      <c r="A17" s="39">
        <v>7</v>
      </c>
      <c r="B17" s="38" t="s">
        <v>42</v>
      </c>
      <c r="C17" s="25" t="s">
        <v>43</v>
      </c>
      <c r="D17" s="19" t="s">
        <v>47</v>
      </c>
      <c r="E17" s="7">
        <v>1</v>
      </c>
      <c r="F17" s="7">
        <v>4</v>
      </c>
      <c r="G17" s="7"/>
      <c r="H17" s="7"/>
      <c r="I17" s="7"/>
      <c r="J17" s="7"/>
      <c r="K17" s="7"/>
      <c r="L17" s="7"/>
      <c r="M17" s="7"/>
      <c r="N17" s="7"/>
      <c r="O17" s="7">
        <v>2</v>
      </c>
      <c r="P17" s="7">
        <v>2</v>
      </c>
      <c r="Q17" s="7">
        <f t="shared" si="2"/>
        <v>1</v>
      </c>
      <c r="R17" s="7">
        <f t="shared" si="1"/>
        <v>6</v>
      </c>
      <c r="S17" s="7">
        <v>216</v>
      </c>
    </row>
    <row r="18" spans="1:19" s="4" customFormat="1" ht="32.25" customHeight="1" x14ac:dyDescent="0.3">
      <c r="A18" s="8">
        <v>8</v>
      </c>
      <c r="B18" s="19" t="s">
        <v>13</v>
      </c>
      <c r="C18" s="27" t="s">
        <v>44</v>
      </c>
      <c r="D18" s="7" t="s">
        <v>48</v>
      </c>
      <c r="E18" s="7"/>
      <c r="F18" s="7"/>
      <c r="G18" s="7">
        <v>1</v>
      </c>
      <c r="H18" s="7">
        <v>6</v>
      </c>
      <c r="I18" s="7"/>
      <c r="J18" s="7"/>
      <c r="K18" s="7">
        <v>1</v>
      </c>
      <c r="L18" s="7">
        <v>6</v>
      </c>
      <c r="M18" s="7"/>
      <c r="N18" s="7"/>
      <c r="O18" s="7"/>
      <c r="P18" s="7"/>
      <c r="Q18" s="7">
        <f t="shared" si="2"/>
        <v>2</v>
      </c>
      <c r="R18" s="7">
        <f t="shared" si="1"/>
        <v>12</v>
      </c>
      <c r="S18" s="7">
        <v>432</v>
      </c>
    </row>
    <row r="19" spans="1:19" s="4" customFormat="1" ht="33.75" customHeight="1" x14ac:dyDescent="0.3">
      <c r="A19" s="8">
        <v>9</v>
      </c>
      <c r="B19" s="19" t="s">
        <v>45</v>
      </c>
      <c r="C19" s="19" t="s">
        <v>46</v>
      </c>
      <c r="D19" s="7" t="s">
        <v>47</v>
      </c>
      <c r="E19" s="7">
        <v>1</v>
      </c>
      <c r="F19" s="7">
        <v>4</v>
      </c>
      <c r="G19" s="7">
        <v>1</v>
      </c>
      <c r="H19" s="7">
        <v>4</v>
      </c>
      <c r="I19" s="7"/>
      <c r="J19" s="7"/>
      <c r="K19" s="7"/>
      <c r="L19" s="7"/>
      <c r="M19" s="7"/>
      <c r="N19" s="7">
        <v>2</v>
      </c>
      <c r="O19" s="7"/>
      <c r="P19" s="7"/>
      <c r="Q19" s="7">
        <f t="shared" si="2"/>
        <v>2</v>
      </c>
      <c r="R19" s="7">
        <f>SUM(F19,H19,J19,L19,N19)</f>
        <v>10</v>
      </c>
      <c r="S19" s="7">
        <v>360</v>
      </c>
    </row>
    <row r="20" spans="1:19" s="12" customFormat="1" ht="15.95" customHeight="1" x14ac:dyDescent="0.3">
      <c r="A20" s="11"/>
      <c r="B20" s="11"/>
      <c r="C20" s="26"/>
      <c r="D20" s="11"/>
      <c r="E20" s="11">
        <f t="shared" ref="E20:S20" si="3">SUM(E7:E19)</f>
        <v>8</v>
      </c>
      <c r="F20" s="11">
        <f t="shared" si="3"/>
        <v>38</v>
      </c>
      <c r="G20" s="11">
        <f t="shared" si="3"/>
        <v>7</v>
      </c>
      <c r="H20" s="11">
        <f t="shared" si="3"/>
        <v>34</v>
      </c>
      <c r="I20" s="11">
        <f t="shared" si="3"/>
        <v>7</v>
      </c>
      <c r="J20" s="11">
        <f t="shared" si="3"/>
        <v>40</v>
      </c>
      <c r="K20" s="11">
        <f t="shared" si="3"/>
        <v>8</v>
      </c>
      <c r="L20" s="11">
        <f t="shared" si="3"/>
        <v>46</v>
      </c>
      <c r="M20" s="11">
        <f t="shared" si="3"/>
        <v>7</v>
      </c>
      <c r="N20" s="11">
        <f t="shared" si="3"/>
        <v>38</v>
      </c>
      <c r="O20" s="11">
        <f t="shared" si="3"/>
        <v>7</v>
      </c>
      <c r="P20" s="11">
        <f t="shared" si="3"/>
        <v>4</v>
      </c>
      <c r="Q20" s="11">
        <f t="shared" si="3"/>
        <v>37</v>
      </c>
      <c r="R20" s="11">
        <f t="shared" si="3"/>
        <v>200</v>
      </c>
      <c r="S20" s="11">
        <f t="shared" si="3"/>
        <v>7092</v>
      </c>
    </row>
    <row r="21" spans="1:19" s="1" customFormat="1" ht="15.75" customHeight="1" x14ac:dyDescent="0.3">
      <c r="A21" s="58" t="s">
        <v>94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s="1" customFormat="1" ht="21.75" customHeight="1" x14ac:dyDescent="0.3">
      <c r="A22" s="8">
        <v>1</v>
      </c>
      <c r="B22" s="28" t="s">
        <v>55</v>
      </c>
      <c r="C22" s="28" t="s">
        <v>53</v>
      </c>
      <c r="D22" s="7" t="s">
        <v>48</v>
      </c>
      <c r="E22" s="7"/>
      <c r="F22" s="7"/>
      <c r="G22" s="7">
        <v>1</v>
      </c>
      <c r="H22" s="7">
        <v>4</v>
      </c>
      <c r="I22" s="7">
        <v>1</v>
      </c>
      <c r="J22" s="7">
        <v>6</v>
      </c>
      <c r="K22" s="7"/>
      <c r="L22" s="7"/>
      <c r="M22" s="7"/>
      <c r="N22" s="7"/>
      <c r="O22" s="7"/>
      <c r="P22" s="7"/>
      <c r="Q22" s="7">
        <f>SUM(E22,G22,I22,K22,M22)</f>
        <v>2</v>
      </c>
      <c r="R22" s="7">
        <f>SUM(F22,H22,J22,L22,N22,P22)</f>
        <v>10</v>
      </c>
      <c r="S22" s="7">
        <v>360</v>
      </c>
    </row>
    <row r="23" spans="1:19" s="1" customFormat="1" ht="30.75" customHeight="1" x14ac:dyDescent="0.3">
      <c r="A23" s="8">
        <v>2</v>
      </c>
      <c r="B23" s="28" t="s">
        <v>53</v>
      </c>
      <c r="C23" s="28" t="s">
        <v>54</v>
      </c>
      <c r="D23" s="7" t="s">
        <v>47</v>
      </c>
      <c r="E23" s="7"/>
      <c r="F23" s="7"/>
      <c r="G23" s="7">
        <v>1</v>
      </c>
      <c r="H23" s="7">
        <v>4</v>
      </c>
      <c r="I23" s="7"/>
      <c r="J23" s="7"/>
      <c r="K23" s="7"/>
      <c r="L23" s="7"/>
      <c r="M23" s="7"/>
      <c r="N23" s="7"/>
      <c r="O23" s="7"/>
      <c r="P23" s="7"/>
      <c r="Q23" s="7">
        <f t="shared" ref="Q23:Q29" si="4">SUM(E23,G23,I23,K23,M23)</f>
        <v>1</v>
      </c>
      <c r="R23" s="7">
        <f t="shared" ref="R23:R29" si="5">SUM(F23,H23,J23,L23,N23,P23)</f>
        <v>4</v>
      </c>
      <c r="S23" s="7">
        <v>144</v>
      </c>
    </row>
    <row r="24" spans="1:19" s="1" customFormat="1" ht="16.5" customHeight="1" x14ac:dyDescent="0.3">
      <c r="A24" s="8">
        <v>3</v>
      </c>
      <c r="B24" s="18" t="s">
        <v>57</v>
      </c>
      <c r="C24" s="28" t="s">
        <v>56</v>
      </c>
      <c r="D24" s="7" t="s">
        <v>47</v>
      </c>
      <c r="E24" s="7"/>
      <c r="F24" s="7"/>
      <c r="G24" s="7">
        <v>1</v>
      </c>
      <c r="H24" s="7">
        <v>4</v>
      </c>
      <c r="I24" s="7"/>
      <c r="J24" s="7"/>
      <c r="K24" s="7"/>
      <c r="L24" s="7"/>
      <c r="M24" s="7"/>
      <c r="N24" s="7"/>
      <c r="O24" s="7"/>
      <c r="P24" s="7"/>
      <c r="Q24" s="7">
        <f t="shared" si="4"/>
        <v>1</v>
      </c>
      <c r="R24" s="7">
        <f t="shared" si="5"/>
        <v>4</v>
      </c>
      <c r="S24" s="7">
        <v>144</v>
      </c>
    </row>
    <row r="25" spans="1:19" s="1" customFormat="1" ht="19.5" customHeight="1" x14ac:dyDescent="0.3">
      <c r="A25" s="8">
        <v>4</v>
      </c>
      <c r="B25" s="28" t="s">
        <v>58</v>
      </c>
      <c r="C25" s="28" t="s">
        <v>59</v>
      </c>
      <c r="D25" s="7" t="s">
        <v>48</v>
      </c>
      <c r="E25" s="7"/>
      <c r="F25" s="7"/>
      <c r="G25" s="7">
        <v>1</v>
      </c>
      <c r="H25" s="7">
        <v>2</v>
      </c>
      <c r="I25" s="7"/>
      <c r="J25" s="7"/>
      <c r="K25" s="7"/>
      <c r="L25" s="7"/>
      <c r="M25" s="7"/>
      <c r="N25" s="7"/>
      <c r="O25" s="7"/>
      <c r="P25" s="7"/>
      <c r="Q25" s="7">
        <f t="shared" si="4"/>
        <v>1</v>
      </c>
      <c r="R25" s="7">
        <f t="shared" si="5"/>
        <v>2</v>
      </c>
      <c r="S25" s="7">
        <v>72</v>
      </c>
    </row>
    <row r="26" spans="1:19" s="1" customFormat="1" ht="19.5" customHeight="1" x14ac:dyDescent="0.3">
      <c r="A26" s="8">
        <v>5</v>
      </c>
      <c r="B26" s="28" t="s">
        <v>60</v>
      </c>
      <c r="C26" s="28" t="s">
        <v>60</v>
      </c>
      <c r="D26" s="7" t="s">
        <v>51</v>
      </c>
      <c r="E26" s="7"/>
      <c r="F26" s="7"/>
      <c r="G26" s="7"/>
      <c r="H26" s="7"/>
      <c r="I26" s="7">
        <v>1</v>
      </c>
      <c r="J26" s="7">
        <v>6</v>
      </c>
      <c r="K26" s="7"/>
      <c r="L26" s="7"/>
      <c r="M26" s="7"/>
      <c r="N26" s="7"/>
      <c r="O26" s="7"/>
      <c r="P26" s="7"/>
      <c r="Q26" s="7">
        <f t="shared" si="4"/>
        <v>1</v>
      </c>
      <c r="R26" s="7">
        <f t="shared" si="5"/>
        <v>6</v>
      </c>
      <c r="S26" s="7">
        <v>216</v>
      </c>
    </row>
    <row r="27" spans="1:19" s="1" customFormat="1" ht="33.75" customHeight="1" x14ac:dyDescent="0.3">
      <c r="A27" s="8">
        <v>6</v>
      </c>
      <c r="B27" s="28" t="s">
        <v>61</v>
      </c>
      <c r="C27" s="28" t="s">
        <v>62</v>
      </c>
      <c r="D27" s="7" t="s">
        <v>49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v>6</v>
      </c>
      <c r="P27" s="7">
        <v>6</v>
      </c>
      <c r="Q27" s="7">
        <v>1</v>
      </c>
      <c r="R27" s="7">
        <f t="shared" si="5"/>
        <v>6</v>
      </c>
      <c r="S27" s="7">
        <v>216</v>
      </c>
    </row>
    <row r="28" spans="1:19" s="1" customFormat="1" ht="35.25" customHeight="1" x14ac:dyDescent="0.3">
      <c r="A28" s="8">
        <v>7</v>
      </c>
      <c r="B28" s="28" t="s">
        <v>64</v>
      </c>
      <c r="C28" s="28" t="s">
        <v>65</v>
      </c>
      <c r="D28" s="7" t="s">
        <v>49</v>
      </c>
      <c r="E28" s="7"/>
      <c r="F28" s="7"/>
      <c r="G28" s="7"/>
      <c r="H28" s="7"/>
      <c r="I28" s="7">
        <v>1</v>
      </c>
      <c r="J28" s="7">
        <v>6</v>
      </c>
      <c r="K28" s="7"/>
      <c r="L28" s="7"/>
      <c r="M28" s="7"/>
      <c r="N28" s="7"/>
      <c r="O28" s="7"/>
      <c r="P28" s="7"/>
      <c r="Q28" s="7">
        <f t="shared" si="4"/>
        <v>1</v>
      </c>
      <c r="R28" s="7">
        <f t="shared" si="5"/>
        <v>6</v>
      </c>
      <c r="S28" s="7">
        <v>288</v>
      </c>
    </row>
    <row r="29" spans="1:19" s="1" customFormat="1" ht="35.25" customHeight="1" x14ac:dyDescent="0.3">
      <c r="A29" s="8">
        <v>8</v>
      </c>
      <c r="B29" s="28" t="s">
        <v>66</v>
      </c>
      <c r="C29" s="30" t="s">
        <v>67</v>
      </c>
      <c r="D29" s="7" t="str">
        <f t="shared" ref="D29" si="6">D28</f>
        <v>1 год</v>
      </c>
      <c r="E29" s="7"/>
      <c r="F29" s="7"/>
      <c r="G29" s="7"/>
      <c r="H29" s="7"/>
      <c r="I29" s="7">
        <v>1</v>
      </c>
      <c r="J29" s="7">
        <v>6</v>
      </c>
      <c r="K29" s="7"/>
      <c r="L29" s="7"/>
      <c r="M29" s="7"/>
      <c r="N29" s="7"/>
      <c r="O29" s="7"/>
      <c r="P29" s="7"/>
      <c r="Q29" s="7">
        <f t="shared" si="4"/>
        <v>1</v>
      </c>
      <c r="R29" s="7">
        <f t="shared" si="5"/>
        <v>6</v>
      </c>
      <c r="S29" s="7">
        <v>288</v>
      </c>
    </row>
    <row r="30" spans="1:19" s="12" customFormat="1" ht="15.95" customHeight="1" x14ac:dyDescent="0.3">
      <c r="A30" s="11"/>
      <c r="B30" s="13"/>
      <c r="D30" s="13"/>
      <c r="E30" s="11">
        <f>SUM(E22:E29)</f>
        <v>0</v>
      </c>
      <c r="F30" s="11">
        <f t="shared" ref="F30:S30" si="7">SUM(F22:F29)</f>
        <v>0</v>
      </c>
      <c r="G30" s="11">
        <f t="shared" si="7"/>
        <v>4</v>
      </c>
      <c r="H30" s="11">
        <f t="shared" si="7"/>
        <v>14</v>
      </c>
      <c r="I30" s="11">
        <f t="shared" si="7"/>
        <v>4</v>
      </c>
      <c r="J30" s="11">
        <f t="shared" si="7"/>
        <v>24</v>
      </c>
      <c r="K30" s="11">
        <f t="shared" si="7"/>
        <v>0</v>
      </c>
      <c r="L30" s="11">
        <f t="shared" si="7"/>
        <v>0</v>
      </c>
      <c r="M30" s="11">
        <f t="shared" si="7"/>
        <v>0</v>
      </c>
      <c r="N30" s="11">
        <f t="shared" si="7"/>
        <v>0</v>
      </c>
      <c r="O30" s="11">
        <f t="shared" si="7"/>
        <v>6</v>
      </c>
      <c r="P30" s="11">
        <f t="shared" si="7"/>
        <v>6</v>
      </c>
      <c r="Q30" s="11">
        <f t="shared" si="7"/>
        <v>9</v>
      </c>
      <c r="R30" s="11">
        <f t="shared" si="7"/>
        <v>44</v>
      </c>
      <c r="S30" s="11">
        <f t="shared" si="7"/>
        <v>1728</v>
      </c>
    </row>
    <row r="31" spans="1:19" s="1" customFormat="1" ht="15.95" customHeight="1" x14ac:dyDescent="0.3">
      <c r="A31" s="59" t="s">
        <v>95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</row>
    <row r="32" spans="1:19" s="29" customFormat="1" ht="15.95" customHeight="1" x14ac:dyDescent="0.3">
      <c r="A32" s="65">
        <v>1</v>
      </c>
      <c r="B32" s="74" t="s">
        <v>68</v>
      </c>
      <c r="C32" s="7" t="s">
        <v>16</v>
      </c>
      <c r="D32" s="7" t="s">
        <v>48</v>
      </c>
      <c r="E32" s="7"/>
      <c r="F32" s="7"/>
      <c r="G32" s="7"/>
      <c r="H32" s="7"/>
      <c r="I32" s="7"/>
      <c r="J32" s="7"/>
      <c r="K32" s="7">
        <v>1</v>
      </c>
      <c r="L32" s="7">
        <v>9</v>
      </c>
      <c r="M32" s="7"/>
      <c r="N32" s="7"/>
      <c r="O32" s="7"/>
      <c r="P32" s="7"/>
      <c r="Q32" s="7">
        <f>SUM(E32,G32,I32,K32,M32)</f>
        <v>1</v>
      </c>
      <c r="R32" s="7">
        <f>SUM(F32,H32,J32,L32,,N32)</f>
        <v>9</v>
      </c>
      <c r="S32" s="7">
        <v>648</v>
      </c>
    </row>
    <row r="33" spans="1:19" s="29" customFormat="1" ht="15.95" customHeight="1" x14ac:dyDescent="0.3">
      <c r="A33" s="66"/>
      <c r="B33" s="75"/>
      <c r="C33" s="7" t="s">
        <v>69</v>
      </c>
      <c r="D33" s="7" t="s">
        <v>49</v>
      </c>
      <c r="E33" s="7"/>
      <c r="F33" s="7"/>
      <c r="G33" s="7">
        <v>1</v>
      </c>
      <c r="H33" s="7">
        <v>4</v>
      </c>
      <c r="I33" s="7"/>
      <c r="J33" s="7"/>
      <c r="K33" s="7"/>
      <c r="L33" s="7"/>
      <c r="M33" s="7"/>
      <c r="N33" s="7"/>
      <c r="O33" s="7"/>
      <c r="P33" s="7"/>
      <c r="Q33" s="7">
        <f t="shared" ref="Q33:Q35" si="8">SUM(E33,G33,I33,K33,M33)</f>
        <v>1</v>
      </c>
      <c r="R33" s="7">
        <f t="shared" ref="R33:R35" si="9">SUM(F33,H33,J33,L33,,N33)</f>
        <v>4</v>
      </c>
      <c r="S33" s="7">
        <v>144</v>
      </c>
    </row>
    <row r="34" spans="1:19" s="4" customFormat="1" ht="15.95" customHeight="1" x14ac:dyDescent="0.3">
      <c r="A34" s="21">
        <v>2</v>
      </c>
      <c r="B34" s="31" t="s">
        <v>70</v>
      </c>
      <c r="C34" s="7" t="s">
        <v>17</v>
      </c>
      <c r="D34" s="7" t="s">
        <v>48</v>
      </c>
      <c r="E34" s="7">
        <v>1</v>
      </c>
      <c r="F34" s="7">
        <v>8</v>
      </c>
      <c r="G34" s="7">
        <v>1</v>
      </c>
      <c r="H34" s="7">
        <v>8</v>
      </c>
      <c r="I34" s="7">
        <v>2</v>
      </c>
      <c r="J34" s="7">
        <v>12</v>
      </c>
      <c r="K34" s="7"/>
      <c r="L34" s="7"/>
      <c r="M34" s="7"/>
      <c r="N34" s="7"/>
      <c r="O34" s="7"/>
      <c r="P34" s="7"/>
      <c r="Q34" s="7">
        <f t="shared" si="8"/>
        <v>4</v>
      </c>
      <c r="R34" s="7">
        <f t="shared" si="9"/>
        <v>28</v>
      </c>
      <c r="S34" s="7">
        <v>720</v>
      </c>
    </row>
    <row r="35" spans="1:19" s="1" customFormat="1" ht="31.5" customHeight="1" x14ac:dyDescent="0.3">
      <c r="A35" s="21">
        <v>3</v>
      </c>
      <c r="B35" s="17" t="s">
        <v>71</v>
      </c>
      <c r="C35" s="28" t="s">
        <v>72</v>
      </c>
      <c r="D35" s="7" t="s">
        <v>47</v>
      </c>
      <c r="E35" s="7">
        <v>1</v>
      </c>
      <c r="F35" s="7">
        <v>4</v>
      </c>
      <c r="G35" s="7">
        <v>1</v>
      </c>
      <c r="H35" s="7">
        <v>4</v>
      </c>
      <c r="I35" s="7"/>
      <c r="J35" s="7"/>
      <c r="K35" s="7"/>
      <c r="L35" s="7"/>
      <c r="M35" s="7"/>
      <c r="N35" s="7"/>
      <c r="O35" s="7"/>
      <c r="P35" s="7"/>
      <c r="Q35" s="7">
        <f t="shared" si="8"/>
        <v>2</v>
      </c>
      <c r="R35" s="7">
        <f t="shared" si="9"/>
        <v>8</v>
      </c>
      <c r="S35" s="7">
        <v>288</v>
      </c>
    </row>
    <row r="36" spans="1:19" s="12" customFormat="1" ht="15.95" customHeight="1" x14ac:dyDescent="0.3">
      <c r="A36" s="11"/>
      <c r="B36" s="11"/>
      <c r="C36" s="11"/>
      <c r="D36" s="11"/>
      <c r="E36" s="11">
        <f t="shared" ref="E36:S36" si="10">SUM(E32:E35)</f>
        <v>2</v>
      </c>
      <c r="F36" s="11">
        <f t="shared" si="10"/>
        <v>12</v>
      </c>
      <c r="G36" s="11">
        <f t="shared" si="10"/>
        <v>3</v>
      </c>
      <c r="H36" s="11">
        <f t="shared" si="10"/>
        <v>16</v>
      </c>
      <c r="I36" s="11">
        <f t="shared" si="10"/>
        <v>2</v>
      </c>
      <c r="J36" s="11">
        <f t="shared" si="10"/>
        <v>12</v>
      </c>
      <c r="K36" s="11">
        <f t="shared" si="10"/>
        <v>1</v>
      </c>
      <c r="L36" s="11">
        <f t="shared" si="10"/>
        <v>9</v>
      </c>
      <c r="M36" s="11">
        <f t="shared" si="10"/>
        <v>0</v>
      </c>
      <c r="N36" s="11">
        <f t="shared" si="10"/>
        <v>0</v>
      </c>
      <c r="O36" s="11">
        <f t="shared" si="10"/>
        <v>0</v>
      </c>
      <c r="P36" s="11">
        <f t="shared" si="10"/>
        <v>0</v>
      </c>
      <c r="Q36" s="11">
        <f t="shared" si="10"/>
        <v>8</v>
      </c>
      <c r="R36" s="11">
        <f t="shared" si="10"/>
        <v>49</v>
      </c>
      <c r="S36" s="11">
        <f t="shared" si="10"/>
        <v>1800</v>
      </c>
    </row>
    <row r="37" spans="1:19" s="1" customFormat="1" ht="15.95" customHeight="1" x14ac:dyDescent="0.3">
      <c r="A37" s="59" t="s">
        <v>99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</row>
    <row r="38" spans="1:19" s="46" customFormat="1" ht="15.95" customHeight="1" x14ac:dyDescent="0.3">
      <c r="A38" s="44">
        <v>1</v>
      </c>
      <c r="B38" s="45" t="s">
        <v>97</v>
      </c>
      <c r="C38" s="42" t="s">
        <v>98</v>
      </c>
      <c r="D38" s="42" t="s">
        <v>49</v>
      </c>
      <c r="E38" s="42"/>
      <c r="F38" s="42"/>
      <c r="G38" s="42">
        <v>1</v>
      </c>
      <c r="H38" s="42">
        <v>2</v>
      </c>
      <c r="I38" s="42"/>
      <c r="J38" s="42"/>
      <c r="K38" s="42"/>
      <c r="L38" s="42"/>
      <c r="M38" s="42"/>
      <c r="N38" s="42"/>
      <c r="O38" s="42"/>
      <c r="P38" s="42"/>
      <c r="Q38" s="42">
        <f>SUM(E38,G38,I38,K38,M38)</f>
        <v>1</v>
      </c>
      <c r="R38" s="42">
        <f>SUM(F38,H38,J38,L38,,N38)</f>
        <v>2</v>
      </c>
      <c r="S38" s="42">
        <v>72</v>
      </c>
    </row>
    <row r="39" spans="1:19" s="12" customFormat="1" ht="15.95" customHeight="1" x14ac:dyDescent="0.3">
      <c r="A39" s="11"/>
      <c r="B39" s="11"/>
      <c r="C39" s="11"/>
      <c r="D39" s="11"/>
      <c r="E39" s="11">
        <f t="shared" ref="E39:S39" si="11">SUM(E38:E38)</f>
        <v>0</v>
      </c>
      <c r="F39" s="11">
        <f t="shared" si="11"/>
        <v>0</v>
      </c>
      <c r="G39" s="11">
        <f t="shared" si="11"/>
        <v>1</v>
      </c>
      <c r="H39" s="11">
        <f t="shared" si="11"/>
        <v>2</v>
      </c>
      <c r="I39" s="11">
        <f t="shared" si="11"/>
        <v>0</v>
      </c>
      <c r="J39" s="11">
        <f t="shared" si="11"/>
        <v>0</v>
      </c>
      <c r="K39" s="11">
        <f t="shared" si="11"/>
        <v>0</v>
      </c>
      <c r="L39" s="11">
        <f t="shared" si="11"/>
        <v>0</v>
      </c>
      <c r="M39" s="11">
        <f t="shared" si="11"/>
        <v>0</v>
      </c>
      <c r="N39" s="11">
        <f t="shared" si="11"/>
        <v>0</v>
      </c>
      <c r="O39" s="11">
        <f t="shared" si="11"/>
        <v>0</v>
      </c>
      <c r="P39" s="11">
        <f t="shared" si="11"/>
        <v>0</v>
      </c>
      <c r="Q39" s="11">
        <f t="shared" si="11"/>
        <v>1</v>
      </c>
      <c r="R39" s="11">
        <f t="shared" si="11"/>
        <v>2</v>
      </c>
      <c r="S39" s="11">
        <f t="shared" si="11"/>
        <v>72</v>
      </c>
    </row>
    <row r="40" spans="1:19" s="2" customFormat="1" ht="15.95" customHeight="1" x14ac:dyDescent="0.3">
      <c r="A40" s="59" t="s">
        <v>15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</row>
    <row r="41" spans="1:19" s="33" customFormat="1" ht="15.95" customHeight="1" x14ac:dyDescent="0.3">
      <c r="A41" s="21">
        <v>1</v>
      </c>
      <c r="B41" s="19" t="s">
        <v>7</v>
      </c>
      <c r="C41" s="19" t="s">
        <v>7</v>
      </c>
      <c r="D41" s="7" t="s">
        <v>47</v>
      </c>
      <c r="E41" s="7">
        <v>1</v>
      </c>
      <c r="F41" s="7">
        <v>4</v>
      </c>
      <c r="G41" s="7">
        <v>1</v>
      </c>
      <c r="H41" s="7">
        <v>4</v>
      </c>
      <c r="I41" s="7"/>
      <c r="J41" s="7"/>
      <c r="K41" s="7"/>
      <c r="L41" s="7"/>
      <c r="M41" s="7"/>
      <c r="N41" s="7"/>
      <c r="O41" s="7"/>
      <c r="P41" s="7"/>
      <c r="Q41" s="7">
        <f>SUM(E41,G41,I41,K41,M41)</f>
        <v>2</v>
      </c>
      <c r="R41" s="7">
        <f>SUM(F41,H41,J41,L41,N41,P41)</f>
        <v>8</v>
      </c>
      <c r="S41" s="7">
        <v>288</v>
      </c>
    </row>
    <row r="42" spans="1:19" s="33" customFormat="1" ht="15.95" customHeight="1" x14ac:dyDescent="0.3">
      <c r="A42" s="65">
        <v>2</v>
      </c>
      <c r="B42" s="63" t="s">
        <v>9</v>
      </c>
      <c r="C42" s="19" t="s">
        <v>9</v>
      </c>
      <c r="D42" s="7" t="s">
        <v>51</v>
      </c>
      <c r="E42" s="7">
        <v>1</v>
      </c>
      <c r="F42" s="7">
        <v>2</v>
      </c>
      <c r="G42" s="7">
        <v>1</v>
      </c>
      <c r="H42" s="7">
        <v>2</v>
      </c>
      <c r="I42" s="7"/>
      <c r="J42" s="7"/>
      <c r="K42" s="7"/>
      <c r="L42" s="7"/>
      <c r="M42" s="7"/>
      <c r="N42" s="7"/>
      <c r="O42" s="7"/>
      <c r="P42" s="7"/>
      <c r="Q42" s="7">
        <f t="shared" ref="Q42:Q49" si="12">SUM(E42,G42,I42,K42,M42)</f>
        <v>2</v>
      </c>
      <c r="R42" s="7">
        <f t="shared" ref="R42:R49" si="13">SUM(F42,H42,J42,L42,N42,P42)</f>
        <v>4</v>
      </c>
      <c r="S42" s="7">
        <v>144</v>
      </c>
    </row>
    <row r="43" spans="1:19" s="33" customFormat="1" ht="15.95" customHeight="1" x14ac:dyDescent="0.3">
      <c r="A43" s="66"/>
      <c r="B43" s="64"/>
      <c r="C43" s="37" t="s">
        <v>73</v>
      </c>
      <c r="D43" s="42" t="s">
        <v>47</v>
      </c>
      <c r="E43" s="42">
        <v>1</v>
      </c>
      <c r="F43" s="42">
        <v>2</v>
      </c>
      <c r="G43" s="42">
        <v>1</v>
      </c>
      <c r="H43" s="42">
        <v>2</v>
      </c>
      <c r="I43" s="42"/>
      <c r="J43" s="42"/>
      <c r="K43" s="42"/>
      <c r="L43" s="42"/>
      <c r="M43" s="42"/>
      <c r="N43" s="42"/>
      <c r="O43" s="42"/>
      <c r="P43" s="42"/>
      <c r="Q43" s="42">
        <f t="shared" si="12"/>
        <v>2</v>
      </c>
      <c r="R43" s="42">
        <f t="shared" si="13"/>
        <v>4</v>
      </c>
      <c r="S43" s="42">
        <v>144</v>
      </c>
    </row>
    <row r="44" spans="1:19" s="33" customFormat="1" ht="15.95" customHeight="1" x14ac:dyDescent="0.3">
      <c r="A44" s="21">
        <v>3</v>
      </c>
      <c r="B44" s="19" t="s">
        <v>79</v>
      </c>
      <c r="C44" s="19" t="s">
        <v>79</v>
      </c>
      <c r="D44" s="7" t="s">
        <v>48</v>
      </c>
      <c r="E44" s="7">
        <v>1</v>
      </c>
      <c r="F44" s="7">
        <v>4</v>
      </c>
      <c r="G44" s="7">
        <v>1</v>
      </c>
      <c r="H44" s="7">
        <v>4</v>
      </c>
      <c r="I44" s="7"/>
      <c r="J44" s="7"/>
      <c r="K44" s="7"/>
      <c r="L44" s="7"/>
      <c r="M44" s="7"/>
      <c r="N44" s="7"/>
      <c r="O44" s="7">
        <v>3</v>
      </c>
      <c r="P44" s="7">
        <v>2</v>
      </c>
      <c r="Q44" s="7">
        <f t="shared" si="12"/>
        <v>2</v>
      </c>
      <c r="R44" s="7">
        <f t="shared" si="13"/>
        <v>10</v>
      </c>
      <c r="S44" s="7">
        <v>432</v>
      </c>
    </row>
    <row r="45" spans="1:19" s="33" customFormat="1" ht="32.25" customHeight="1" x14ac:dyDescent="0.3">
      <c r="A45" s="21">
        <v>4</v>
      </c>
      <c r="B45" s="19" t="s">
        <v>19</v>
      </c>
      <c r="C45" s="19" t="s">
        <v>19</v>
      </c>
      <c r="D45" s="7" t="s">
        <v>48</v>
      </c>
      <c r="E45" s="7">
        <v>1</v>
      </c>
      <c r="F45" s="7">
        <v>2</v>
      </c>
      <c r="G45" s="7">
        <v>1</v>
      </c>
      <c r="H45" s="7">
        <v>2</v>
      </c>
      <c r="I45" s="7"/>
      <c r="J45" s="7"/>
      <c r="K45" s="7"/>
      <c r="L45" s="7"/>
      <c r="M45" s="7"/>
      <c r="N45" s="7"/>
      <c r="O45" s="7"/>
      <c r="P45" s="7"/>
      <c r="Q45" s="7">
        <f t="shared" si="12"/>
        <v>2</v>
      </c>
      <c r="R45" s="7">
        <f t="shared" si="13"/>
        <v>4</v>
      </c>
      <c r="S45" s="7">
        <v>144</v>
      </c>
    </row>
    <row r="46" spans="1:19" s="33" customFormat="1" ht="15.95" customHeight="1" x14ac:dyDescent="0.3">
      <c r="A46" s="41">
        <v>5</v>
      </c>
      <c r="B46" s="40" t="s">
        <v>22</v>
      </c>
      <c r="C46" s="19" t="s">
        <v>74</v>
      </c>
      <c r="D46" s="7" t="s">
        <v>47</v>
      </c>
      <c r="E46" s="7">
        <v>1</v>
      </c>
      <c r="F46" s="7">
        <v>8</v>
      </c>
      <c r="G46" s="7">
        <v>1</v>
      </c>
      <c r="H46" s="7">
        <v>8</v>
      </c>
      <c r="I46" s="7"/>
      <c r="J46" s="7"/>
      <c r="K46" s="7"/>
      <c r="L46" s="7"/>
      <c r="M46" s="7"/>
      <c r="N46" s="7"/>
      <c r="O46" s="7"/>
      <c r="P46" s="7"/>
      <c r="Q46" s="7">
        <f t="shared" si="12"/>
        <v>2</v>
      </c>
      <c r="R46" s="7">
        <f t="shared" si="13"/>
        <v>16</v>
      </c>
      <c r="S46" s="7">
        <v>576</v>
      </c>
    </row>
    <row r="47" spans="1:19" s="33" customFormat="1" ht="15.95" customHeight="1" x14ac:dyDescent="0.3">
      <c r="A47" s="21">
        <v>8</v>
      </c>
      <c r="B47" s="19" t="s">
        <v>24</v>
      </c>
      <c r="C47" s="19" t="s">
        <v>76</v>
      </c>
      <c r="D47" s="28"/>
      <c r="E47" s="7">
        <v>1</v>
      </c>
      <c r="F47" s="7">
        <v>4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>
        <f t="shared" si="12"/>
        <v>1</v>
      </c>
      <c r="R47" s="7">
        <f t="shared" si="13"/>
        <v>4</v>
      </c>
      <c r="S47" s="7">
        <v>144</v>
      </c>
    </row>
    <row r="48" spans="1:19" s="33" customFormat="1" ht="15.95" customHeight="1" x14ac:dyDescent="0.3">
      <c r="A48" s="21">
        <v>9</v>
      </c>
      <c r="B48" s="19" t="s">
        <v>78</v>
      </c>
      <c r="C48" s="19" t="s">
        <v>78</v>
      </c>
      <c r="D48" s="7" t="s">
        <v>47</v>
      </c>
      <c r="E48" s="7">
        <v>1</v>
      </c>
      <c r="F48" s="7">
        <v>4</v>
      </c>
      <c r="G48" s="7">
        <v>1</v>
      </c>
      <c r="H48" s="7">
        <v>4</v>
      </c>
      <c r="I48" s="7"/>
      <c r="J48" s="7"/>
      <c r="K48" s="7"/>
      <c r="L48" s="7"/>
      <c r="M48" s="7"/>
      <c r="N48" s="7"/>
      <c r="O48" s="7"/>
      <c r="P48" s="7"/>
      <c r="Q48" s="7">
        <f t="shared" si="12"/>
        <v>2</v>
      </c>
      <c r="R48" s="7">
        <f t="shared" si="13"/>
        <v>8</v>
      </c>
      <c r="S48" s="7">
        <v>288</v>
      </c>
    </row>
    <row r="49" spans="1:19" s="33" customFormat="1" ht="15.95" customHeight="1" x14ac:dyDescent="0.3">
      <c r="A49" s="17">
        <v>10</v>
      </c>
      <c r="B49" s="19" t="s">
        <v>25</v>
      </c>
      <c r="C49" s="19" t="s">
        <v>25</v>
      </c>
      <c r="D49" s="7" t="s">
        <v>49</v>
      </c>
      <c r="E49" s="7">
        <v>1</v>
      </c>
      <c r="F49" s="7">
        <v>4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>
        <f t="shared" si="12"/>
        <v>1</v>
      </c>
      <c r="R49" s="7">
        <f t="shared" si="13"/>
        <v>4</v>
      </c>
      <c r="S49" s="7">
        <v>144</v>
      </c>
    </row>
    <row r="50" spans="1:19" s="33" customFormat="1" ht="15.95" customHeight="1" x14ac:dyDescent="0.3">
      <c r="A50" s="17">
        <v>11</v>
      </c>
      <c r="B50" s="19" t="s">
        <v>80</v>
      </c>
      <c r="C50" s="19" t="s">
        <v>80</v>
      </c>
      <c r="D50" s="7" t="s">
        <v>49</v>
      </c>
      <c r="E50" s="7">
        <v>1</v>
      </c>
      <c r="F50" s="7">
        <v>4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>
        <f>SUM(E50,G50,I50,K50,M50)</f>
        <v>1</v>
      </c>
      <c r="R50" s="7">
        <f>SUM(F50,H50,J50,L50,N50,P50)</f>
        <v>4</v>
      </c>
      <c r="S50" s="7">
        <v>144</v>
      </c>
    </row>
    <row r="51" spans="1:19" s="33" customFormat="1" ht="32.25" customHeight="1" x14ac:dyDescent="0.3">
      <c r="A51" s="17">
        <v>12</v>
      </c>
      <c r="B51" s="19" t="s">
        <v>104</v>
      </c>
      <c r="C51" s="19" t="s">
        <v>110</v>
      </c>
      <c r="D51" s="7" t="s">
        <v>49</v>
      </c>
      <c r="E51" s="7">
        <v>4</v>
      </c>
      <c r="F51" s="7">
        <v>16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>
        <f t="shared" ref="Q51:Q58" si="14">SUM(E51,G51,I51,K51,M51)</f>
        <v>4</v>
      </c>
      <c r="R51" s="7">
        <f t="shared" ref="R51:R58" si="15">SUM(F51,H51,J51,L51,N51,P51)</f>
        <v>16</v>
      </c>
      <c r="S51" s="7">
        <v>576</v>
      </c>
    </row>
    <row r="52" spans="1:19" s="33" customFormat="1" ht="15.95" customHeight="1" x14ac:dyDescent="0.3">
      <c r="A52" s="17">
        <v>13</v>
      </c>
      <c r="B52" s="19" t="s">
        <v>81</v>
      </c>
      <c r="C52" s="19" t="s">
        <v>81</v>
      </c>
      <c r="D52" s="7" t="s">
        <v>49</v>
      </c>
      <c r="E52" s="7">
        <v>1</v>
      </c>
      <c r="F52" s="7">
        <v>2</v>
      </c>
      <c r="G52" s="7">
        <v>2</v>
      </c>
      <c r="H52" s="7">
        <v>4</v>
      </c>
      <c r="I52" s="7"/>
      <c r="J52" s="7"/>
      <c r="K52" s="7"/>
      <c r="L52" s="7"/>
      <c r="M52" s="7"/>
      <c r="N52" s="7"/>
      <c r="O52" s="7"/>
      <c r="P52" s="7"/>
      <c r="Q52" s="7">
        <f t="shared" si="14"/>
        <v>3</v>
      </c>
      <c r="R52" s="7">
        <f t="shared" si="15"/>
        <v>6</v>
      </c>
      <c r="S52" s="7">
        <v>216</v>
      </c>
    </row>
    <row r="53" spans="1:19" s="33" customFormat="1" ht="31.5" customHeight="1" x14ac:dyDescent="0.3">
      <c r="A53" s="17">
        <v>14</v>
      </c>
      <c r="B53" s="19" t="s">
        <v>105</v>
      </c>
      <c r="C53" s="19" t="s">
        <v>105</v>
      </c>
      <c r="D53" s="7" t="s">
        <v>49</v>
      </c>
      <c r="E53" s="7">
        <v>1</v>
      </c>
      <c r="F53" s="7">
        <v>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>
        <f t="shared" si="14"/>
        <v>1</v>
      </c>
      <c r="R53" s="7">
        <f t="shared" si="15"/>
        <v>4</v>
      </c>
      <c r="S53" s="7">
        <v>144</v>
      </c>
    </row>
    <row r="54" spans="1:19" s="33" customFormat="1" ht="30.75" customHeight="1" x14ac:dyDescent="0.3">
      <c r="A54" s="21">
        <v>15</v>
      </c>
      <c r="B54" s="19" t="s">
        <v>77</v>
      </c>
      <c r="C54" s="19" t="s">
        <v>103</v>
      </c>
      <c r="D54" s="28" t="s">
        <v>49</v>
      </c>
      <c r="E54" s="7"/>
      <c r="F54" s="7"/>
      <c r="G54" s="7">
        <v>1</v>
      </c>
      <c r="H54" s="7">
        <v>2</v>
      </c>
      <c r="I54" s="7"/>
      <c r="J54" s="7"/>
      <c r="K54" s="7"/>
      <c r="L54" s="7"/>
      <c r="M54" s="7"/>
      <c r="N54" s="7"/>
      <c r="O54" s="7"/>
      <c r="P54" s="7"/>
      <c r="Q54" s="7">
        <f>SUM(E54,G54,I54,K54,M54)</f>
        <v>1</v>
      </c>
      <c r="R54" s="7">
        <f>SUM(F54,H54,J54,L54,N54,P54)</f>
        <v>2</v>
      </c>
      <c r="S54" s="7">
        <v>72</v>
      </c>
    </row>
    <row r="55" spans="1:19" s="33" customFormat="1" ht="30" customHeight="1" x14ac:dyDescent="0.3">
      <c r="A55" s="21">
        <v>16</v>
      </c>
      <c r="B55" s="19" t="s">
        <v>23</v>
      </c>
      <c r="C55" s="19" t="s">
        <v>75</v>
      </c>
      <c r="D55" s="28" t="s">
        <v>49</v>
      </c>
      <c r="E55" s="7"/>
      <c r="F55" s="7"/>
      <c r="G55" s="7"/>
      <c r="H55" s="7"/>
      <c r="I55" s="7">
        <v>1</v>
      </c>
      <c r="J55" s="7">
        <v>4</v>
      </c>
      <c r="K55" s="7"/>
      <c r="L55" s="7"/>
      <c r="M55" s="7"/>
      <c r="N55" s="7"/>
      <c r="O55" s="7"/>
      <c r="P55" s="7"/>
      <c r="Q55" s="7">
        <f>SUM(E55,G55,I55,K55,M55)</f>
        <v>1</v>
      </c>
      <c r="R55" s="7">
        <f>SUM(F55,H55,J55,L55,N55,P55)</f>
        <v>4</v>
      </c>
      <c r="S55" s="7">
        <v>144</v>
      </c>
    </row>
    <row r="56" spans="1:19" s="33" customFormat="1" ht="31.5" customHeight="1" x14ac:dyDescent="0.3">
      <c r="A56" s="17">
        <v>17</v>
      </c>
      <c r="B56" s="19" t="s">
        <v>106</v>
      </c>
      <c r="C56" s="19" t="s">
        <v>107</v>
      </c>
      <c r="D56" s="7" t="s">
        <v>49</v>
      </c>
      <c r="E56" s="7">
        <v>1</v>
      </c>
      <c r="F56" s="7">
        <v>2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>
        <f t="shared" si="14"/>
        <v>1</v>
      </c>
      <c r="R56" s="7">
        <v>2</v>
      </c>
      <c r="S56" s="7">
        <v>72</v>
      </c>
    </row>
    <row r="57" spans="1:19" s="33" customFormat="1" ht="31.5" customHeight="1" x14ac:dyDescent="0.3">
      <c r="A57" s="17">
        <v>18</v>
      </c>
      <c r="B57" s="19" t="s">
        <v>108</v>
      </c>
      <c r="C57" s="19" t="s">
        <v>109</v>
      </c>
      <c r="D57" s="7" t="s">
        <v>49</v>
      </c>
      <c r="E57" s="7">
        <v>1</v>
      </c>
      <c r="F57" s="7">
        <v>2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>
        <f t="shared" si="14"/>
        <v>1</v>
      </c>
      <c r="R57" s="7">
        <f t="shared" si="15"/>
        <v>2</v>
      </c>
      <c r="S57" s="7">
        <v>72</v>
      </c>
    </row>
    <row r="58" spans="1:19" s="33" customFormat="1" ht="32.25" customHeight="1" x14ac:dyDescent="0.3">
      <c r="A58" s="17">
        <v>19</v>
      </c>
      <c r="B58" s="19" t="s">
        <v>20</v>
      </c>
      <c r="C58" s="19" t="s">
        <v>85</v>
      </c>
      <c r="D58" s="7" t="s">
        <v>47</v>
      </c>
      <c r="E58" s="7">
        <v>13</v>
      </c>
      <c r="F58" s="7">
        <v>26</v>
      </c>
      <c r="G58" s="7">
        <v>5</v>
      </c>
      <c r="H58" s="7">
        <v>10</v>
      </c>
      <c r="I58" s="7"/>
      <c r="J58" s="7"/>
      <c r="K58" s="7"/>
      <c r="L58" s="7"/>
      <c r="M58" s="7"/>
      <c r="N58" s="7"/>
      <c r="O58" s="7"/>
      <c r="P58" s="7"/>
      <c r="Q58" s="7">
        <f t="shared" si="14"/>
        <v>18</v>
      </c>
      <c r="R58" s="7">
        <f t="shared" si="15"/>
        <v>36</v>
      </c>
      <c r="S58" s="7">
        <v>1296</v>
      </c>
    </row>
    <row r="59" spans="1:19" s="12" customFormat="1" ht="15.95" customHeight="1" x14ac:dyDescent="0.3">
      <c r="A59" s="11"/>
      <c r="B59" s="11"/>
      <c r="C59" s="11"/>
      <c r="D59" s="11"/>
      <c r="E59" s="11">
        <f t="shared" ref="E59:S59" si="16">SUM(E41:E58)</f>
        <v>31</v>
      </c>
      <c r="F59" s="11">
        <f t="shared" si="16"/>
        <v>90</v>
      </c>
      <c r="G59" s="11">
        <f t="shared" si="16"/>
        <v>15</v>
      </c>
      <c r="H59" s="11">
        <f t="shared" si="16"/>
        <v>42</v>
      </c>
      <c r="I59" s="11">
        <f t="shared" si="16"/>
        <v>1</v>
      </c>
      <c r="J59" s="11">
        <f t="shared" si="16"/>
        <v>4</v>
      </c>
      <c r="K59" s="11">
        <f t="shared" si="16"/>
        <v>0</v>
      </c>
      <c r="L59" s="11">
        <f t="shared" si="16"/>
        <v>0</v>
      </c>
      <c r="M59" s="11">
        <f t="shared" si="16"/>
        <v>0</v>
      </c>
      <c r="N59" s="11">
        <f t="shared" si="16"/>
        <v>0</v>
      </c>
      <c r="O59" s="11">
        <f t="shared" si="16"/>
        <v>3</v>
      </c>
      <c r="P59" s="11">
        <f t="shared" si="16"/>
        <v>2</v>
      </c>
      <c r="Q59" s="11">
        <f t="shared" si="16"/>
        <v>47</v>
      </c>
      <c r="R59" s="11">
        <f t="shared" si="16"/>
        <v>138</v>
      </c>
      <c r="S59" s="11">
        <f t="shared" si="16"/>
        <v>5040</v>
      </c>
    </row>
    <row r="60" spans="1:19" s="1" customFormat="1" ht="15.95" customHeight="1" x14ac:dyDescent="0.3">
      <c r="A60" s="58" t="s">
        <v>8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</row>
    <row r="61" spans="1:19" s="1" customFormat="1" ht="15.95" customHeight="1" x14ac:dyDescent="0.3">
      <c r="A61" s="65">
        <v>1</v>
      </c>
      <c r="B61" s="63" t="s">
        <v>86</v>
      </c>
      <c r="C61" s="43" t="s">
        <v>88</v>
      </c>
      <c r="D61" s="42" t="s">
        <v>51</v>
      </c>
      <c r="E61" s="42">
        <v>1</v>
      </c>
      <c r="F61" s="42">
        <v>4</v>
      </c>
      <c r="G61" s="42">
        <v>1</v>
      </c>
      <c r="H61" s="42">
        <v>4</v>
      </c>
      <c r="I61" s="42">
        <v>2</v>
      </c>
      <c r="J61" s="42">
        <v>8</v>
      </c>
      <c r="K61" s="42"/>
      <c r="L61" s="42"/>
      <c r="M61" s="42"/>
      <c r="N61" s="42"/>
      <c r="O61" s="42"/>
      <c r="P61" s="42"/>
      <c r="Q61" s="42">
        <f>SUM(E61,G61,I61,K61,M61,O61)</f>
        <v>4</v>
      </c>
      <c r="R61" s="42">
        <f>SUM(F61,H61,J61,L61,N61,P61)</f>
        <v>16</v>
      </c>
      <c r="S61" s="42">
        <v>576</v>
      </c>
    </row>
    <row r="62" spans="1:19" s="1" customFormat="1" ht="15.95" customHeight="1" x14ac:dyDescent="0.3">
      <c r="A62" s="71"/>
      <c r="B62" s="70"/>
      <c r="C62" s="19" t="s">
        <v>88</v>
      </c>
      <c r="D62" s="7" t="s">
        <v>51</v>
      </c>
      <c r="E62" s="7"/>
      <c r="F62" s="7"/>
      <c r="G62" s="7"/>
      <c r="H62" s="7"/>
      <c r="I62" s="7"/>
      <c r="J62" s="7"/>
      <c r="K62" s="7">
        <v>1</v>
      </c>
      <c r="L62" s="7">
        <v>4</v>
      </c>
      <c r="M62" s="7"/>
      <c r="N62" s="7"/>
      <c r="O62" s="7"/>
      <c r="P62" s="7"/>
      <c r="Q62" s="7">
        <f>SUM(E62,G62,I62,K62,M62,O62)</f>
        <v>1</v>
      </c>
      <c r="R62" s="7">
        <f>SUM(F62,H62,J62,L62,N62,P62)</f>
        <v>4</v>
      </c>
      <c r="S62" s="7">
        <v>144</v>
      </c>
    </row>
    <row r="63" spans="1:19" s="1" customFormat="1" ht="15.95" customHeight="1" x14ac:dyDescent="0.3">
      <c r="A63" s="71"/>
      <c r="B63" s="70"/>
      <c r="C63" s="35" t="s">
        <v>89</v>
      </c>
      <c r="D63" s="42" t="s">
        <v>48</v>
      </c>
      <c r="E63" s="42"/>
      <c r="F63" s="42"/>
      <c r="G63" s="42">
        <v>1</v>
      </c>
      <c r="H63" s="42">
        <v>4</v>
      </c>
      <c r="I63" s="42">
        <v>1</v>
      </c>
      <c r="J63" s="42">
        <v>4</v>
      </c>
      <c r="K63" s="42">
        <v>1</v>
      </c>
      <c r="L63" s="42">
        <v>4</v>
      </c>
      <c r="M63" s="42"/>
      <c r="N63" s="42"/>
      <c r="O63" s="42"/>
      <c r="P63" s="42"/>
      <c r="Q63" s="42">
        <f t="shared" ref="Q63:Q67" si="17">SUM(E63,G63,I63,K63,M63,O63)</f>
        <v>3</v>
      </c>
      <c r="R63" s="42">
        <f t="shared" ref="R63:R66" si="18">SUM(F63,H63,J63,L63,N63,P63)</f>
        <v>12</v>
      </c>
      <c r="S63" s="42">
        <v>432</v>
      </c>
    </row>
    <row r="64" spans="1:19" s="33" customFormat="1" ht="49.5" customHeight="1" x14ac:dyDescent="0.3">
      <c r="A64" s="21">
        <v>2</v>
      </c>
      <c r="B64" s="32" t="s">
        <v>84</v>
      </c>
      <c r="C64" s="28" t="s">
        <v>87</v>
      </c>
      <c r="D64" s="7" t="s">
        <v>47</v>
      </c>
      <c r="E64" s="7">
        <v>3</v>
      </c>
      <c r="F64" s="7">
        <v>18</v>
      </c>
      <c r="G64" s="7">
        <v>3</v>
      </c>
      <c r="H64" s="7">
        <v>18</v>
      </c>
      <c r="I64" s="7"/>
      <c r="J64" s="7"/>
      <c r="K64" s="7"/>
      <c r="L64" s="7"/>
      <c r="M64" s="7"/>
      <c r="N64" s="7"/>
      <c r="O64" s="7"/>
      <c r="P64" s="7"/>
      <c r="Q64" s="7">
        <f t="shared" si="17"/>
        <v>6</v>
      </c>
      <c r="R64" s="7">
        <f t="shared" si="18"/>
        <v>36</v>
      </c>
      <c r="S64" s="7">
        <v>1080</v>
      </c>
    </row>
    <row r="65" spans="1:19" s="33" customFormat="1" ht="48" customHeight="1" x14ac:dyDescent="0.3">
      <c r="A65" s="21">
        <v>3</v>
      </c>
      <c r="B65" s="32" t="s">
        <v>83</v>
      </c>
      <c r="C65" s="28" t="s">
        <v>91</v>
      </c>
      <c r="D65" s="7" t="s">
        <v>47</v>
      </c>
      <c r="E65" s="7">
        <v>6</v>
      </c>
      <c r="F65" s="7">
        <v>20</v>
      </c>
      <c r="G65" s="7">
        <v>3</v>
      </c>
      <c r="H65" s="7">
        <v>10</v>
      </c>
      <c r="I65" s="7"/>
      <c r="J65" s="7"/>
      <c r="K65" s="7"/>
      <c r="L65" s="7"/>
      <c r="M65" s="7"/>
      <c r="N65" s="7"/>
      <c r="O65" s="7"/>
      <c r="P65" s="7"/>
      <c r="Q65" s="7">
        <f t="shared" si="17"/>
        <v>9</v>
      </c>
      <c r="R65" s="7">
        <f t="shared" si="18"/>
        <v>30</v>
      </c>
      <c r="S65" s="7">
        <v>648</v>
      </c>
    </row>
    <row r="66" spans="1:19" s="79" customFormat="1" ht="45" customHeight="1" x14ac:dyDescent="0.25">
      <c r="A66" s="21">
        <v>4</v>
      </c>
      <c r="B66" s="78" t="s">
        <v>82</v>
      </c>
      <c r="C66" s="28" t="s">
        <v>90</v>
      </c>
      <c r="D66" s="7" t="s">
        <v>47</v>
      </c>
      <c r="E66" s="7">
        <v>2</v>
      </c>
      <c r="F66" s="7">
        <v>12</v>
      </c>
      <c r="G66" s="7">
        <v>3</v>
      </c>
      <c r="H66" s="7">
        <v>18</v>
      </c>
      <c r="I66" s="7"/>
      <c r="J66" s="7"/>
      <c r="K66" s="7"/>
      <c r="L66" s="7"/>
      <c r="M66" s="7"/>
      <c r="N66" s="7"/>
      <c r="O66" s="7"/>
      <c r="P66" s="7"/>
      <c r="Q66" s="7">
        <v>5</v>
      </c>
      <c r="R66" s="7">
        <f t="shared" si="18"/>
        <v>30</v>
      </c>
      <c r="S66" s="7">
        <v>900</v>
      </c>
    </row>
    <row r="67" spans="1:19" s="33" customFormat="1" ht="30" customHeight="1" x14ac:dyDescent="0.3">
      <c r="A67" s="21">
        <v>5</v>
      </c>
      <c r="B67" s="28" t="s">
        <v>18</v>
      </c>
      <c r="C67" s="28" t="s">
        <v>92</v>
      </c>
      <c r="D67" s="28" t="s">
        <v>49</v>
      </c>
      <c r="E67" s="7">
        <v>1</v>
      </c>
      <c r="F67" s="7">
        <v>4</v>
      </c>
      <c r="G67" s="7">
        <v>1</v>
      </c>
      <c r="H67" s="7">
        <v>6</v>
      </c>
      <c r="I67" s="7"/>
      <c r="J67" s="7"/>
      <c r="K67" s="7"/>
      <c r="L67" s="7"/>
      <c r="M67" s="7"/>
      <c r="N67" s="7"/>
      <c r="O67" s="7"/>
      <c r="P67" s="7"/>
      <c r="Q67" s="7">
        <f t="shared" si="17"/>
        <v>2</v>
      </c>
      <c r="R67" s="7">
        <f>SUM(F67,H67,J67,L67,N67)</f>
        <v>10</v>
      </c>
      <c r="S67" s="7">
        <v>360</v>
      </c>
    </row>
    <row r="68" spans="1:19" s="12" customFormat="1" ht="15.95" customHeight="1" x14ac:dyDescent="0.3">
      <c r="A68" s="11"/>
      <c r="B68" s="11"/>
      <c r="C68" s="11"/>
      <c r="D68" s="11"/>
      <c r="E68" s="11">
        <f>SUM(E61:E67)</f>
        <v>13</v>
      </c>
      <c r="F68" s="11">
        <f t="shared" ref="F68:S68" si="19">SUM(F61:F67)</f>
        <v>58</v>
      </c>
      <c r="G68" s="11">
        <f t="shared" si="19"/>
        <v>12</v>
      </c>
      <c r="H68" s="11">
        <f t="shared" si="19"/>
        <v>60</v>
      </c>
      <c r="I68" s="11">
        <f t="shared" si="19"/>
        <v>3</v>
      </c>
      <c r="J68" s="11">
        <f t="shared" si="19"/>
        <v>12</v>
      </c>
      <c r="K68" s="11">
        <f t="shared" si="19"/>
        <v>2</v>
      </c>
      <c r="L68" s="11">
        <f t="shared" si="19"/>
        <v>8</v>
      </c>
      <c r="M68" s="11">
        <f t="shared" si="19"/>
        <v>0</v>
      </c>
      <c r="N68" s="11">
        <f t="shared" si="19"/>
        <v>0</v>
      </c>
      <c r="O68" s="11">
        <f t="shared" si="19"/>
        <v>0</v>
      </c>
      <c r="P68" s="11">
        <f t="shared" si="19"/>
        <v>0</v>
      </c>
      <c r="Q68" s="11">
        <f t="shared" si="19"/>
        <v>30</v>
      </c>
      <c r="R68" s="11">
        <f t="shared" si="19"/>
        <v>138</v>
      </c>
      <c r="S68" s="11">
        <f t="shared" si="19"/>
        <v>4140</v>
      </c>
    </row>
    <row r="69" spans="1:19" s="14" customFormat="1" ht="35.25" customHeight="1" x14ac:dyDescent="0.3">
      <c r="A69" s="11"/>
      <c r="B69" s="13" t="s">
        <v>29</v>
      </c>
      <c r="C69" s="13"/>
      <c r="D69" s="13"/>
      <c r="E69" s="11">
        <f t="shared" ref="E69:S69" si="20">SUM(E20,E30,E36,E59,E68)</f>
        <v>54</v>
      </c>
      <c r="F69" s="11">
        <f t="shared" si="20"/>
        <v>198</v>
      </c>
      <c r="G69" s="11">
        <f t="shared" si="20"/>
        <v>41</v>
      </c>
      <c r="H69" s="11">
        <f t="shared" si="20"/>
        <v>166</v>
      </c>
      <c r="I69" s="11">
        <f t="shared" si="20"/>
        <v>17</v>
      </c>
      <c r="J69" s="11">
        <f t="shared" si="20"/>
        <v>92</v>
      </c>
      <c r="K69" s="11">
        <f t="shared" si="20"/>
        <v>11</v>
      </c>
      <c r="L69" s="11">
        <f t="shared" si="20"/>
        <v>63</v>
      </c>
      <c r="M69" s="11">
        <f t="shared" si="20"/>
        <v>7</v>
      </c>
      <c r="N69" s="11">
        <f t="shared" si="20"/>
        <v>38</v>
      </c>
      <c r="O69" s="11">
        <f t="shared" si="20"/>
        <v>16</v>
      </c>
      <c r="P69" s="11">
        <f t="shared" si="20"/>
        <v>12</v>
      </c>
      <c r="Q69" s="11">
        <f t="shared" si="20"/>
        <v>131</v>
      </c>
      <c r="R69" s="11">
        <f t="shared" si="20"/>
        <v>569</v>
      </c>
      <c r="S69" s="11">
        <f t="shared" si="20"/>
        <v>19800</v>
      </c>
    </row>
    <row r="70" spans="1:19" ht="15.75" x14ac:dyDescent="0.25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"/>
      <c r="S70" s="6"/>
    </row>
  </sheetData>
  <mergeCells count="30">
    <mergeCell ref="E4:P4"/>
    <mergeCell ref="Q4:S4"/>
    <mergeCell ref="B61:B63"/>
    <mergeCell ref="A61:A63"/>
    <mergeCell ref="B11:B12"/>
    <mergeCell ref="A11:A12"/>
    <mergeCell ref="B32:B33"/>
    <mergeCell ref="A32:A33"/>
    <mergeCell ref="A42:A43"/>
    <mergeCell ref="B42:B43"/>
    <mergeCell ref="O5:P5"/>
    <mergeCell ref="B14:B16"/>
    <mergeCell ref="A14:A16"/>
    <mergeCell ref="A37:S37"/>
    <mergeCell ref="E1:S1"/>
    <mergeCell ref="A2:S2"/>
    <mergeCell ref="B70:Q70"/>
    <mergeCell ref="E5:F5"/>
    <mergeCell ref="G5:H5"/>
    <mergeCell ref="I5:J5"/>
    <mergeCell ref="K5:L5"/>
    <mergeCell ref="M5:N5"/>
    <mergeCell ref="A21:S21"/>
    <mergeCell ref="A31:S31"/>
    <mergeCell ref="A40:S40"/>
    <mergeCell ref="A60:S60"/>
    <mergeCell ref="A3:S3"/>
    <mergeCell ref="Q5:S5"/>
    <mergeCell ref="B9:B10"/>
    <mergeCell ref="A9:A10"/>
  </mergeCells>
  <pageMargins left="0.1328125" right="0.23906250000000001" top="0.20364583333333333" bottom="0.43385416666666665" header="0.3" footer="0.3"/>
  <pageSetup paperSize="9" scale="85" orientation="landscape" verticalDpi="0" r:id="rId1"/>
  <rowBreaks count="1" manualBreakCount="1">
    <brk id="5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2019-20</vt:lpstr>
      <vt:lpstr>Лист2</vt:lpstr>
      <vt:lpstr>Лист3</vt:lpstr>
      <vt:lpstr>'2019-20'!Область_печати</vt:lpstr>
    </vt:vector>
  </TitlesOfParts>
  <Company>DDT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Smirnova</cp:lastModifiedBy>
  <cp:lastPrinted>2019-11-13T13:27:42Z</cp:lastPrinted>
  <dcterms:created xsi:type="dcterms:W3CDTF">2008-09-25T14:36:27Z</dcterms:created>
  <dcterms:modified xsi:type="dcterms:W3CDTF">2020-10-06T07:10:19Z</dcterms:modified>
</cp:coreProperties>
</file>