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На сайт сент 2018\"/>
    </mc:Choice>
  </mc:AlternateContent>
  <bookViews>
    <workbookView xWindow="0" yWindow="0" windowWidth="13230" windowHeight="12180"/>
  </bookViews>
  <sheets>
    <sheet name="2015-16 " sheetId="1" r:id="rId1"/>
    <sheet name="Лист2" sheetId="2" r:id="rId2"/>
    <sheet name="Лист3" sheetId="3" r:id="rId3"/>
  </sheets>
  <definedNames>
    <definedName name="_xlnm.Print_Area" localSheetId="0">'2015-16 '!$A$1:$P$58</definedName>
  </definedNames>
  <calcPr calcId="152511"/>
</workbook>
</file>

<file path=xl/calcChain.xml><?xml version="1.0" encoding="utf-8"?>
<calcChain xmlns="http://schemas.openxmlformats.org/spreadsheetml/2006/main">
  <c r="O54" i="1" l="1"/>
  <c r="P54" i="1"/>
  <c r="N54" i="1"/>
  <c r="P41" i="1"/>
  <c r="D41" i="1"/>
  <c r="O40" i="1"/>
  <c r="C41" i="1"/>
  <c r="N40" i="1"/>
  <c r="O39" i="1"/>
  <c r="N39" i="1"/>
  <c r="N38" i="1"/>
  <c r="O38" i="1"/>
  <c r="O28" i="1"/>
  <c r="O29" i="1"/>
  <c r="O30" i="1"/>
  <c r="O31" i="1"/>
  <c r="O32" i="1"/>
  <c r="O33" i="1"/>
  <c r="O34" i="1"/>
  <c r="O35" i="1"/>
  <c r="O36" i="1"/>
  <c r="O37" i="1"/>
  <c r="N28" i="1"/>
  <c r="N29" i="1"/>
  <c r="N30" i="1"/>
  <c r="N31" i="1"/>
  <c r="N32" i="1"/>
  <c r="N33" i="1"/>
  <c r="N34" i="1"/>
  <c r="N35" i="1"/>
  <c r="N36" i="1"/>
  <c r="N37" i="1"/>
  <c r="O27" i="1" l="1"/>
  <c r="O41" i="1" s="1"/>
  <c r="O7" i="1"/>
  <c r="O8" i="1"/>
  <c r="O9" i="1"/>
  <c r="O10" i="1"/>
  <c r="O11" i="1"/>
  <c r="O12" i="1"/>
  <c r="O13" i="1"/>
  <c r="O14" i="1"/>
  <c r="O15" i="1"/>
  <c r="O6" i="1"/>
  <c r="P57" i="1" l="1"/>
  <c r="O56" i="1"/>
  <c r="N27" i="1"/>
  <c r="N41" i="1" s="1"/>
  <c r="O22" i="1"/>
  <c r="N23" i="1"/>
  <c r="N7" i="1"/>
  <c r="N8" i="1"/>
  <c r="N9" i="1"/>
  <c r="N10" i="1"/>
  <c r="N11" i="1"/>
  <c r="N13" i="1"/>
  <c r="N14" i="1"/>
  <c r="N15" i="1"/>
  <c r="O57" i="1" l="1"/>
  <c r="P46" i="1" l="1"/>
  <c r="P25" i="1"/>
  <c r="P20" i="1"/>
  <c r="P16" i="1"/>
  <c r="P47" i="1" l="1"/>
  <c r="P58" i="1" l="1"/>
  <c r="F41" i="1"/>
  <c r="E41" i="1"/>
  <c r="D25" i="1"/>
  <c r="E25" i="1"/>
  <c r="F25" i="1"/>
  <c r="G25" i="1"/>
  <c r="H25" i="1"/>
  <c r="I25" i="1"/>
  <c r="J25" i="1"/>
  <c r="K25" i="1"/>
  <c r="L25" i="1"/>
  <c r="C25" i="1"/>
  <c r="G41" i="1" l="1"/>
  <c r="H41" i="1"/>
  <c r="I41" i="1"/>
  <c r="J41" i="1"/>
  <c r="K41" i="1"/>
  <c r="L41" i="1"/>
  <c r="D16" i="1"/>
  <c r="E16" i="1"/>
  <c r="F16" i="1"/>
  <c r="G16" i="1"/>
  <c r="H16" i="1"/>
  <c r="I16" i="1"/>
  <c r="J16" i="1"/>
  <c r="K16" i="1"/>
  <c r="L16" i="1"/>
  <c r="N12" i="1"/>
  <c r="N25" i="1" l="1"/>
  <c r="O16" i="1"/>
  <c r="O44" i="1"/>
  <c r="O45" i="1"/>
  <c r="N44" i="1"/>
  <c r="N45" i="1"/>
  <c r="D20" i="1"/>
  <c r="E20" i="1"/>
  <c r="F20" i="1"/>
  <c r="G20" i="1"/>
  <c r="H20" i="1"/>
  <c r="I20" i="1"/>
  <c r="J20" i="1"/>
  <c r="K20" i="1"/>
  <c r="L20" i="1"/>
  <c r="D46" i="1" l="1"/>
  <c r="D47" i="1" s="1"/>
  <c r="E46" i="1"/>
  <c r="E47" i="1" s="1"/>
  <c r="F46" i="1"/>
  <c r="F47" i="1" s="1"/>
  <c r="G46" i="1"/>
  <c r="G47" i="1" s="1"/>
  <c r="H46" i="1"/>
  <c r="H47" i="1" s="1"/>
  <c r="I46" i="1"/>
  <c r="J46" i="1"/>
  <c r="K46" i="1"/>
  <c r="L46" i="1"/>
  <c r="L47" i="1" s="1"/>
  <c r="C20" i="1"/>
  <c r="N43" i="1"/>
  <c r="O43" i="1"/>
  <c r="O46" i="1" s="1"/>
  <c r="O25" i="1"/>
  <c r="C46" i="1"/>
  <c r="O19" i="1"/>
  <c r="O18" i="1"/>
  <c r="N19" i="1"/>
  <c r="N18" i="1"/>
  <c r="O20" i="1" l="1"/>
  <c r="O47" i="1" s="1"/>
  <c r="J47" i="1"/>
  <c r="K47" i="1"/>
  <c r="N20" i="1"/>
  <c r="I47" i="1"/>
  <c r="N46" i="1"/>
  <c r="C16" i="1"/>
  <c r="C47" i="1"/>
  <c r="N6" i="1"/>
  <c r="N16" i="1" s="1"/>
  <c r="O58" i="1" l="1"/>
  <c r="N47" i="1"/>
  <c r="N58" i="1" l="1"/>
</calcChain>
</file>

<file path=xl/sharedStrings.xml><?xml version="1.0" encoding="utf-8"?>
<sst xmlns="http://schemas.openxmlformats.org/spreadsheetml/2006/main" count="70" uniqueCount="63">
  <si>
    <t>Название программы</t>
  </si>
  <si>
    <t>1 г.о.</t>
  </si>
  <si>
    <t>2г.о.</t>
  </si>
  <si>
    <t>3.г.о.</t>
  </si>
  <si>
    <t>4-6  г.о.</t>
  </si>
  <si>
    <t>Всего</t>
  </si>
  <si>
    <t>гр.</t>
  </si>
  <si>
    <t>ч.</t>
  </si>
  <si>
    <t>"Музыка и вокал"</t>
  </si>
  <si>
    <t>"Топотушки"(хореография)</t>
  </si>
  <si>
    <t>"Звездопад" (хореография)</t>
  </si>
  <si>
    <t>"Друзья  природы"</t>
  </si>
  <si>
    <t>Школа раннего развития</t>
  </si>
  <si>
    <t>Английский  язык</t>
  </si>
  <si>
    <t>Школа творческой ориентации</t>
  </si>
  <si>
    <t xml:space="preserve"> Объединения  социально-педагогической направленности  </t>
  </si>
  <si>
    <t>"Природа и фантазия"</t>
  </si>
  <si>
    <t>Объединения  Художественно-эстетической  направленности</t>
  </si>
  <si>
    <t>"Утверждаю"                                                                                                          Директор МОУ ДОД   Дом детского творчества                          Н.В.Макарова</t>
  </si>
  <si>
    <t>Клубные объединения</t>
  </si>
  <si>
    <t xml:space="preserve">Всего на клубную деятельность </t>
  </si>
  <si>
    <t>Объединения  туристско-краеведческой направленности</t>
  </si>
  <si>
    <t>Объединения спортивно- технической   направленности</t>
  </si>
  <si>
    <t>"Выжигание  по дереву"</t>
  </si>
  <si>
    <t>"Рукоделие"</t>
  </si>
  <si>
    <t>"Волшебные петельки"</t>
  </si>
  <si>
    <t>"Изобразительное  искусство"</t>
  </si>
  <si>
    <t>"Детский театр  "Арлекин"</t>
  </si>
  <si>
    <t>"Обучение игре на гитаре"</t>
  </si>
  <si>
    <t xml:space="preserve">Творческие  объединения эколого- биологическиой направленности. </t>
  </si>
  <si>
    <t>Судовое моделирование</t>
  </si>
  <si>
    <t>Компьютерная грамота</t>
  </si>
  <si>
    <t>"Юный турист"  ( т\о"Соколята")</t>
  </si>
  <si>
    <t>Клуб ЮИД "Дорожный патруль"</t>
  </si>
  <si>
    <t>Всего часов:</t>
  </si>
  <si>
    <t>Мода для животных,мода на животных</t>
  </si>
  <si>
    <t>Юный флорист</t>
  </si>
  <si>
    <t>Школа для малышей "Тропинки открытий"</t>
  </si>
  <si>
    <t>Краеведческий клуб "Алатырь"</t>
  </si>
  <si>
    <t>Краеведческие клубы на базе ОУ</t>
  </si>
  <si>
    <t>Всего на реализацию образовательных программ</t>
  </si>
  <si>
    <t>Школа естествоиспытателей.</t>
  </si>
  <si>
    <t>тв.гр.</t>
  </si>
  <si>
    <t>Клуб "Муравейник"</t>
  </si>
  <si>
    <t>Занимательная биология</t>
  </si>
  <si>
    <t>Песчаные фантазия</t>
  </si>
  <si>
    <t>часов</t>
  </si>
  <si>
    <t>детей</t>
  </si>
  <si>
    <t>"Основы медицинских знаний"</t>
  </si>
  <si>
    <t>Факультативные  курсы</t>
  </si>
  <si>
    <t>3-D моделирование</t>
  </si>
  <si>
    <t>Литературный клуб "Родники души"</t>
  </si>
  <si>
    <t>Всего на факультативные куры</t>
  </si>
  <si>
    <t>Кукольный театр "Домовёнок"</t>
  </si>
  <si>
    <t xml:space="preserve">"Юный турист" </t>
  </si>
  <si>
    <t>Мастерилки</t>
  </si>
  <si>
    <t>ИП</t>
  </si>
  <si>
    <t>Природная редакция</t>
  </si>
  <si>
    <t>Природная мастерская</t>
  </si>
  <si>
    <t>Природа в 3D</t>
  </si>
  <si>
    <t>Искусство реакции</t>
  </si>
  <si>
    <t>Краеведы -экологи</t>
  </si>
  <si>
    <t>ПРИМЕРНЫЙ  УЧЕБНЫЙ   ПЛАН   МОУ  ДОД  Дома детского творчества                                                                                               на 2018/19 учебный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</si>
</sst>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wrapText="1"/>
    </xf>
    <xf numFmtId="0" fontId="5" fillId="0" borderId="0" xfId="0" applyFont="1"/>
    <xf numFmtId="0" fontId="6" fillId="0" borderId="4" xfId="0" applyFont="1" applyBorder="1"/>
    <xf numFmtId="0" fontId="4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8" fillId="0" borderId="4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8" fillId="2" borderId="4" xfId="0" applyFont="1" applyFill="1" applyBorder="1"/>
    <xf numFmtId="0" fontId="9" fillId="0" borderId="4" xfId="0" applyFont="1" applyBorder="1"/>
    <xf numFmtId="0" fontId="10" fillId="0" borderId="4" xfId="0" applyFont="1" applyBorder="1"/>
    <xf numFmtId="0" fontId="4" fillId="0" borderId="6" xfId="0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3" fillId="2" borderId="6" xfId="0" applyFont="1" applyFill="1" applyBorder="1" applyAlignment="1"/>
    <xf numFmtId="0" fontId="4" fillId="2" borderId="6" xfId="0" applyFont="1" applyFill="1" applyBorder="1" applyAlignment="1"/>
    <xf numFmtId="0" fontId="11" fillId="3" borderId="0" xfId="0" applyFont="1" applyFill="1"/>
    <xf numFmtId="0" fontId="4" fillId="3" borderId="0" xfId="0" applyFont="1" applyFill="1" applyBorder="1" applyAlignment="1">
      <alignment wrapText="1"/>
    </xf>
    <xf numFmtId="0" fontId="12" fillId="3" borderId="0" xfId="0" applyFont="1" applyFill="1"/>
    <xf numFmtId="0" fontId="3" fillId="0" borderId="4" xfId="0" applyFont="1" applyBorder="1"/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3" fillId="0" borderId="4" xfId="0" applyFont="1" applyBorder="1"/>
    <xf numFmtId="0" fontId="4" fillId="0" borderId="4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/>
    <xf numFmtId="0" fontId="14" fillId="0" borderId="0" xfId="0" applyFont="1"/>
    <xf numFmtId="0" fontId="4" fillId="0" borderId="0" xfId="0" applyFont="1" applyFill="1" applyAlignment="1">
      <alignment vertical="center" wrapText="1"/>
    </xf>
    <xf numFmtId="0" fontId="13" fillId="0" borderId="0" xfId="0" applyFont="1"/>
    <xf numFmtId="0" fontId="4" fillId="4" borderId="4" xfId="0" applyFont="1" applyFill="1" applyBorder="1"/>
    <xf numFmtId="0" fontId="14" fillId="0" borderId="4" xfId="0" applyFont="1" applyBorder="1"/>
    <xf numFmtId="0" fontId="13" fillId="2" borderId="5" xfId="0" applyFont="1" applyFill="1" applyBorder="1"/>
    <xf numFmtId="0" fontId="13" fillId="0" borderId="0" xfId="0" applyFont="1" applyFill="1" applyBorder="1"/>
    <xf numFmtId="0" fontId="8" fillId="0" borderId="4" xfId="0" applyFont="1" applyFill="1" applyBorder="1"/>
    <xf numFmtId="0" fontId="8" fillId="0" borderId="0" xfId="0" applyFont="1"/>
    <xf numFmtId="0" fontId="13" fillId="2" borderId="0" xfId="0" applyFont="1" applyFill="1" applyBorder="1"/>
    <xf numFmtId="0" fontId="11" fillId="0" borderId="0" xfId="0" applyFont="1"/>
    <xf numFmtId="0" fontId="1" fillId="0" borderId="2" xfId="0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4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/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view="pageLayout" zoomScaleNormal="100" zoomScaleSheetLayoutView="100" workbookViewId="0">
      <selection activeCell="P38" sqref="P38"/>
    </sheetView>
  </sheetViews>
  <sheetFormatPr defaultRowHeight="15" x14ac:dyDescent="0.25"/>
  <cols>
    <col min="1" max="1" width="4.85546875" customWidth="1"/>
    <col min="2" max="2" width="36.42578125" customWidth="1"/>
    <col min="3" max="3" width="5.85546875" customWidth="1"/>
    <col min="4" max="4" width="5.28515625" customWidth="1"/>
    <col min="5" max="5" width="4.85546875" customWidth="1"/>
    <col min="6" max="6" width="5.28515625" customWidth="1"/>
    <col min="7" max="9" width="4.42578125" customWidth="1"/>
    <col min="10" max="10" width="4.85546875" customWidth="1"/>
    <col min="11" max="11" width="3.28515625" customWidth="1"/>
    <col min="12" max="13" width="4.28515625" customWidth="1"/>
    <col min="14" max="14" width="6.7109375" customWidth="1"/>
    <col min="15" max="15" width="6.28515625" customWidth="1"/>
    <col min="16" max="16" width="8.140625" customWidth="1"/>
  </cols>
  <sheetData>
    <row r="1" spans="1:16" ht="42.75" customHeight="1" x14ac:dyDescent="0.25">
      <c r="A1" s="1"/>
      <c r="B1" s="2"/>
      <c r="C1" s="45" t="s">
        <v>18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37.5" customHeight="1" x14ac:dyDescent="0.25">
      <c r="A2" s="48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6" s="3" customFormat="1" ht="18.75" x14ac:dyDescent="0.3">
      <c r="A3" s="4"/>
      <c r="B3" s="5" t="s">
        <v>0</v>
      </c>
      <c r="C3" s="52" t="s">
        <v>1</v>
      </c>
      <c r="D3" s="52"/>
      <c r="E3" s="52" t="s">
        <v>2</v>
      </c>
      <c r="F3" s="52"/>
      <c r="G3" s="52" t="s">
        <v>3</v>
      </c>
      <c r="H3" s="52"/>
      <c r="I3" s="53" t="s">
        <v>4</v>
      </c>
      <c r="J3" s="52"/>
      <c r="K3" s="54" t="s">
        <v>42</v>
      </c>
      <c r="L3" s="54"/>
      <c r="M3" s="27" t="s">
        <v>56</v>
      </c>
      <c r="N3" s="55" t="s">
        <v>5</v>
      </c>
      <c r="O3" s="55"/>
      <c r="P3" s="56"/>
    </row>
    <row r="4" spans="1:16" s="3" customFormat="1" ht="18.75" x14ac:dyDescent="0.3">
      <c r="A4" s="6"/>
      <c r="B4" s="6"/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K4" s="6"/>
      <c r="L4" s="6"/>
      <c r="M4" s="6"/>
      <c r="N4" s="7" t="s">
        <v>6</v>
      </c>
      <c r="O4" s="25" t="s">
        <v>46</v>
      </c>
      <c r="P4" s="25" t="s">
        <v>47</v>
      </c>
    </row>
    <row r="5" spans="1:16" s="3" customFormat="1" ht="20.100000000000001" customHeight="1" x14ac:dyDescent="0.3">
      <c r="A5" s="58" t="s">
        <v>17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34" customFormat="1" ht="20.100000000000001" customHeight="1" x14ac:dyDescent="0.3">
      <c r="A6" s="8">
        <v>1</v>
      </c>
      <c r="B6" s="8" t="s">
        <v>23</v>
      </c>
      <c r="C6" s="8">
        <v>1</v>
      </c>
      <c r="D6" s="8">
        <v>4</v>
      </c>
      <c r="E6" s="8">
        <v>1</v>
      </c>
      <c r="F6" s="8">
        <v>4</v>
      </c>
      <c r="G6" s="8"/>
      <c r="H6" s="8"/>
      <c r="I6" s="8"/>
      <c r="J6" s="8"/>
      <c r="K6" s="8"/>
      <c r="L6" s="8"/>
      <c r="M6" s="8"/>
      <c r="N6" s="8">
        <f t="shared" ref="N6:N15" si="0">SUM(C6,E6,G6,I6,K6)</f>
        <v>2</v>
      </c>
      <c r="O6" s="8">
        <f>SUM(D6,F6,H6,J6,L6,M6)</f>
        <v>8</v>
      </c>
      <c r="P6" s="26">
        <v>25</v>
      </c>
    </row>
    <row r="7" spans="1:16" s="34" customFormat="1" ht="20.100000000000001" customHeight="1" x14ac:dyDescent="0.3">
      <c r="A7" s="8">
        <v>2</v>
      </c>
      <c r="B7" s="8" t="s">
        <v>24</v>
      </c>
      <c r="C7" s="8"/>
      <c r="D7" s="8"/>
      <c r="E7" s="8"/>
      <c r="F7" s="8"/>
      <c r="G7" s="8">
        <v>1</v>
      </c>
      <c r="H7" s="8">
        <v>6</v>
      </c>
      <c r="I7" s="8"/>
      <c r="J7" s="8"/>
      <c r="K7" s="8">
        <v>1</v>
      </c>
      <c r="L7" s="8">
        <v>5</v>
      </c>
      <c r="M7" s="8"/>
      <c r="N7" s="8">
        <f t="shared" si="0"/>
        <v>2</v>
      </c>
      <c r="O7" s="8">
        <f t="shared" ref="O7:O15" si="1">SUM(D7,F7,H7,J7,L7,M7)</f>
        <v>11</v>
      </c>
      <c r="P7" s="26">
        <v>13</v>
      </c>
    </row>
    <row r="8" spans="1:16" s="34" customFormat="1" ht="20.100000000000001" customHeight="1" x14ac:dyDescent="0.3">
      <c r="A8" s="8">
        <v>3</v>
      </c>
      <c r="B8" s="8" t="s">
        <v>25</v>
      </c>
      <c r="C8" s="8">
        <v>1</v>
      </c>
      <c r="D8" s="8">
        <v>4</v>
      </c>
      <c r="E8" s="8">
        <v>1</v>
      </c>
      <c r="F8" s="8">
        <v>6</v>
      </c>
      <c r="G8" s="8">
        <v>1</v>
      </c>
      <c r="H8" s="8">
        <v>6</v>
      </c>
      <c r="I8" s="8">
        <v>3</v>
      </c>
      <c r="J8" s="8">
        <v>18</v>
      </c>
      <c r="K8" s="8"/>
      <c r="L8" s="8"/>
      <c r="M8" s="8">
        <v>2</v>
      </c>
      <c r="N8" s="8">
        <f t="shared" si="0"/>
        <v>6</v>
      </c>
      <c r="O8" s="8">
        <f t="shared" si="1"/>
        <v>36</v>
      </c>
      <c r="P8" s="26">
        <v>75</v>
      </c>
    </row>
    <row r="9" spans="1:16" s="34" customFormat="1" ht="20.100000000000001" customHeight="1" x14ac:dyDescent="0.3">
      <c r="A9" s="8">
        <v>4</v>
      </c>
      <c r="B9" s="8" t="s">
        <v>26</v>
      </c>
      <c r="C9" s="8">
        <v>1</v>
      </c>
      <c r="D9" s="8">
        <v>4</v>
      </c>
      <c r="E9" s="8">
        <v>2</v>
      </c>
      <c r="F9" s="8">
        <v>8</v>
      </c>
      <c r="G9" s="8">
        <v>2</v>
      </c>
      <c r="H9" s="8">
        <v>12</v>
      </c>
      <c r="I9" s="8">
        <v>2</v>
      </c>
      <c r="J9" s="8">
        <v>12</v>
      </c>
      <c r="K9" s="8">
        <v>1</v>
      </c>
      <c r="L9" s="8">
        <v>6</v>
      </c>
      <c r="M9" s="8"/>
      <c r="N9" s="8">
        <f t="shared" si="0"/>
        <v>8</v>
      </c>
      <c r="O9" s="8">
        <f t="shared" si="1"/>
        <v>42</v>
      </c>
      <c r="P9" s="26">
        <v>100</v>
      </c>
    </row>
    <row r="10" spans="1:16" s="34" customFormat="1" ht="20.100000000000001" customHeight="1" x14ac:dyDescent="0.3">
      <c r="A10" s="8">
        <v>5</v>
      </c>
      <c r="B10" s="8" t="s">
        <v>28</v>
      </c>
      <c r="C10" s="8">
        <v>1</v>
      </c>
      <c r="D10" s="8">
        <v>15</v>
      </c>
      <c r="E10" s="8">
        <v>1</v>
      </c>
      <c r="F10" s="8">
        <v>3</v>
      </c>
      <c r="G10" s="8"/>
      <c r="H10" s="8"/>
      <c r="I10" s="8"/>
      <c r="J10" s="8"/>
      <c r="K10" s="8"/>
      <c r="L10" s="8"/>
      <c r="M10" s="8"/>
      <c r="N10" s="8">
        <f t="shared" si="0"/>
        <v>2</v>
      </c>
      <c r="O10" s="8">
        <f t="shared" si="1"/>
        <v>18</v>
      </c>
      <c r="P10" s="26">
        <v>20</v>
      </c>
    </row>
    <row r="11" spans="1:16" s="34" customFormat="1" ht="20.100000000000001" customHeight="1" x14ac:dyDescent="0.3">
      <c r="A11" s="8">
        <v>6</v>
      </c>
      <c r="B11" s="8" t="s">
        <v>8</v>
      </c>
      <c r="C11" s="8"/>
      <c r="D11" s="8"/>
      <c r="E11" s="8"/>
      <c r="F11" s="8"/>
      <c r="G11" s="8">
        <v>1</v>
      </c>
      <c r="H11" s="8">
        <v>4</v>
      </c>
      <c r="I11" s="8"/>
      <c r="J11" s="8"/>
      <c r="K11" s="8"/>
      <c r="L11" s="8"/>
      <c r="M11" s="8"/>
      <c r="N11" s="8">
        <f t="shared" si="0"/>
        <v>1</v>
      </c>
      <c r="O11" s="8">
        <f t="shared" si="1"/>
        <v>4</v>
      </c>
      <c r="P11" s="26">
        <v>15</v>
      </c>
    </row>
    <row r="12" spans="1:16" s="34" customFormat="1" ht="20.100000000000001" customHeight="1" x14ac:dyDescent="0.3">
      <c r="A12" s="8">
        <v>7</v>
      </c>
      <c r="B12" s="8" t="s">
        <v>27</v>
      </c>
      <c r="C12" s="8"/>
      <c r="D12" s="8"/>
      <c r="E12" s="8"/>
      <c r="F12" s="8"/>
      <c r="G12" s="8"/>
      <c r="H12" s="8"/>
      <c r="I12" s="8">
        <v>1</v>
      </c>
      <c r="J12" s="8">
        <v>6</v>
      </c>
      <c r="K12" s="8"/>
      <c r="L12" s="8"/>
      <c r="M12" s="8"/>
      <c r="N12" s="8">
        <f t="shared" si="0"/>
        <v>1</v>
      </c>
      <c r="O12" s="8">
        <f t="shared" si="1"/>
        <v>6</v>
      </c>
      <c r="P12" s="26">
        <v>15</v>
      </c>
    </row>
    <row r="13" spans="1:16" s="34" customFormat="1" ht="20.100000000000001" customHeight="1" x14ac:dyDescent="0.3">
      <c r="A13" s="8">
        <v>8</v>
      </c>
      <c r="B13" s="35" t="s">
        <v>53</v>
      </c>
      <c r="C13" s="8">
        <v>1</v>
      </c>
      <c r="D13" s="8">
        <v>4</v>
      </c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1</v>
      </c>
      <c r="O13" s="8">
        <f t="shared" si="1"/>
        <v>4</v>
      </c>
      <c r="P13" s="26">
        <v>15</v>
      </c>
    </row>
    <row r="14" spans="1:16" s="34" customFormat="1" ht="20.100000000000001" customHeight="1" x14ac:dyDescent="0.3">
      <c r="A14" s="8">
        <v>9</v>
      </c>
      <c r="B14" s="8" t="s">
        <v>9</v>
      </c>
      <c r="C14" s="8">
        <v>2</v>
      </c>
      <c r="D14" s="8">
        <v>4</v>
      </c>
      <c r="E14" s="8">
        <v>1</v>
      </c>
      <c r="F14" s="8">
        <v>2</v>
      </c>
      <c r="G14" s="8">
        <v>1</v>
      </c>
      <c r="H14" s="8">
        <v>2</v>
      </c>
      <c r="I14" s="8">
        <v>1</v>
      </c>
      <c r="J14" s="8">
        <v>4</v>
      </c>
      <c r="K14" s="8"/>
      <c r="L14" s="8"/>
      <c r="M14" s="8"/>
      <c r="N14" s="8">
        <f t="shared" si="0"/>
        <v>5</v>
      </c>
      <c r="O14" s="8">
        <f t="shared" si="1"/>
        <v>12</v>
      </c>
      <c r="P14" s="36">
        <v>75</v>
      </c>
    </row>
    <row r="15" spans="1:16" s="34" customFormat="1" ht="20.100000000000001" customHeight="1" x14ac:dyDescent="0.3">
      <c r="A15" s="8">
        <v>10</v>
      </c>
      <c r="B15" s="8" t="s">
        <v>10</v>
      </c>
      <c r="C15" s="8">
        <v>1</v>
      </c>
      <c r="D15" s="8">
        <v>6</v>
      </c>
      <c r="E15" s="8">
        <v>1</v>
      </c>
      <c r="F15" s="8">
        <v>6</v>
      </c>
      <c r="G15" s="8">
        <v>1</v>
      </c>
      <c r="H15" s="8">
        <v>6</v>
      </c>
      <c r="I15" s="8">
        <v>3</v>
      </c>
      <c r="J15" s="8">
        <v>18</v>
      </c>
      <c r="K15" s="8">
        <v>1</v>
      </c>
      <c r="L15" s="8">
        <v>6</v>
      </c>
      <c r="M15" s="8"/>
      <c r="N15" s="8">
        <f t="shared" si="0"/>
        <v>7</v>
      </c>
      <c r="O15" s="8">
        <f t="shared" si="1"/>
        <v>42</v>
      </c>
      <c r="P15" s="26">
        <v>95</v>
      </c>
    </row>
    <row r="16" spans="1:16" s="36" customFormat="1" ht="20.100000000000001" customHeight="1" x14ac:dyDescent="0.3">
      <c r="A16" s="10"/>
      <c r="B16" s="10"/>
      <c r="C16" s="10">
        <f t="shared" ref="C16:L16" si="2">SUM(C6:C15)</f>
        <v>8</v>
      </c>
      <c r="D16" s="10">
        <f t="shared" si="2"/>
        <v>41</v>
      </c>
      <c r="E16" s="10">
        <f t="shared" si="2"/>
        <v>7</v>
      </c>
      <c r="F16" s="10">
        <f t="shared" si="2"/>
        <v>29</v>
      </c>
      <c r="G16" s="10">
        <f t="shared" si="2"/>
        <v>7</v>
      </c>
      <c r="H16" s="10">
        <f t="shared" si="2"/>
        <v>36</v>
      </c>
      <c r="I16" s="10">
        <f t="shared" si="2"/>
        <v>10</v>
      </c>
      <c r="J16" s="10">
        <f t="shared" si="2"/>
        <v>58</v>
      </c>
      <c r="K16" s="10">
        <f t="shared" si="2"/>
        <v>3</v>
      </c>
      <c r="L16" s="10">
        <f t="shared" si="2"/>
        <v>17</v>
      </c>
      <c r="M16" s="10"/>
      <c r="N16" s="10">
        <f>SUM(N6:N15)</f>
        <v>35</v>
      </c>
      <c r="O16" s="10">
        <f>SUM(O6:O15)</f>
        <v>183</v>
      </c>
      <c r="P16" s="10">
        <f>SUM(P6:P15)</f>
        <v>448</v>
      </c>
    </row>
    <row r="17" spans="1:16" s="34" customFormat="1" ht="20.100000000000001" customHeight="1" x14ac:dyDescent="0.3">
      <c r="A17" s="57" t="s">
        <v>21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6" s="34" customFormat="1" ht="20.100000000000001" customHeight="1" x14ac:dyDescent="0.3">
      <c r="A18" s="8">
        <v>1</v>
      </c>
      <c r="B18" s="8" t="s">
        <v>32</v>
      </c>
      <c r="C18" s="8">
        <v>1</v>
      </c>
      <c r="D18" s="8">
        <v>4</v>
      </c>
      <c r="E18" s="8">
        <v>1</v>
      </c>
      <c r="F18" s="8">
        <v>4</v>
      </c>
      <c r="G18" s="8">
        <v>1</v>
      </c>
      <c r="H18" s="8">
        <v>6</v>
      </c>
      <c r="I18" s="8"/>
      <c r="J18" s="8"/>
      <c r="K18" s="8"/>
      <c r="L18" s="8"/>
      <c r="M18" s="8"/>
      <c r="N18" s="8">
        <f>SUM(C18,E18,G18,I18,K18)</f>
        <v>3</v>
      </c>
      <c r="O18" s="8">
        <f>SUM(D18,F18,H18,J18,L18)</f>
        <v>14</v>
      </c>
      <c r="P18" s="26">
        <v>35</v>
      </c>
    </row>
    <row r="19" spans="1:16" s="34" customFormat="1" ht="20.100000000000001" customHeight="1" x14ac:dyDescent="0.3">
      <c r="A19" s="8">
        <v>2</v>
      </c>
      <c r="B19" s="8" t="s">
        <v>54</v>
      </c>
      <c r="C19" s="8">
        <v>1</v>
      </c>
      <c r="D19" s="8">
        <v>4</v>
      </c>
      <c r="E19" s="8">
        <v>1</v>
      </c>
      <c r="F19" s="8">
        <v>4</v>
      </c>
      <c r="G19" s="8">
        <v>1</v>
      </c>
      <c r="H19" s="8">
        <v>4</v>
      </c>
      <c r="I19" s="8">
        <v>2</v>
      </c>
      <c r="J19" s="8">
        <v>6</v>
      </c>
      <c r="K19" s="8"/>
      <c r="L19" s="8"/>
      <c r="M19" s="8"/>
      <c r="N19" s="8">
        <f>SUM(C19,E19,G19,I19,K19)</f>
        <v>5</v>
      </c>
      <c r="O19" s="8">
        <f>SUM(D19,F19,H19,J19,L19)</f>
        <v>18</v>
      </c>
      <c r="P19" s="36">
        <v>60</v>
      </c>
    </row>
    <row r="20" spans="1:16" s="36" customFormat="1" ht="20.100000000000001" customHeight="1" x14ac:dyDescent="0.3">
      <c r="A20" s="10"/>
      <c r="B20" s="11"/>
      <c r="C20" s="10">
        <f>SUM(C18:C19)</f>
        <v>2</v>
      </c>
      <c r="D20" s="10">
        <f t="shared" ref="D20:N20" si="3">SUM(D18:D19)</f>
        <v>8</v>
      </c>
      <c r="E20" s="10">
        <f t="shared" si="3"/>
        <v>2</v>
      </c>
      <c r="F20" s="10">
        <f t="shared" si="3"/>
        <v>8</v>
      </c>
      <c r="G20" s="10">
        <f t="shared" si="3"/>
        <v>2</v>
      </c>
      <c r="H20" s="10">
        <f t="shared" si="3"/>
        <v>10</v>
      </c>
      <c r="I20" s="10">
        <f t="shared" si="3"/>
        <v>2</v>
      </c>
      <c r="J20" s="10">
        <f t="shared" si="3"/>
        <v>6</v>
      </c>
      <c r="K20" s="10">
        <f t="shared" si="3"/>
        <v>0</v>
      </c>
      <c r="L20" s="10">
        <f t="shared" si="3"/>
        <v>0</v>
      </c>
      <c r="M20" s="10"/>
      <c r="N20" s="10">
        <f t="shared" si="3"/>
        <v>8</v>
      </c>
      <c r="O20" s="10">
        <f>SUM(O18:O19)</f>
        <v>32</v>
      </c>
      <c r="P20" s="10">
        <f>SUM(P18:P19)</f>
        <v>95</v>
      </c>
    </row>
    <row r="21" spans="1:16" s="34" customFormat="1" ht="20.100000000000001" customHeight="1" x14ac:dyDescent="0.3">
      <c r="A21" s="58" t="s">
        <v>22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34" customFormat="1" ht="20.100000000000001" customHeight="1" x14ac:dyDescent="0.3">
      <c r="A22" s="8">
        <v>1</v>
      </c>
      <c r="B22" s="8" t="s">
        <v>30</v>
      </c>
      <c r="C22" s="8"/>
      <c r="D22" s="8"/>
      <c r="E22" s="8">
        <v>1</v>
      </c>
      <c r="F22" s="8">
        <v>6</v>
      </c>
      <c r="G22" s="8"/>
      <c r="H22" s="8"/>
      <c r="I22" s="8">
        <v>1</v>
      </c>
      <c r="J22" s="8">
        <v>9</v>
      </c>
      <c r="K22" s="8"/>
      <c r="L22" s="8">
        <v>4</v>
      </c>
      <c r="M22" s="8"/>
      <c r="N22" s="8">
        <v>2</v>
      </c>
      <c r="O22" s="8">
        <f>SUM(D22,F22,H22,J22,,L22)</f>
        <v>19</v>
      </c>
      <c r="P22" s="8">
        <v>22</v>
      </c>
    </row>
    <row r="23" spans="1:16" s="34" customFormat="1" ht="20.100000000000001" customHeight="1" x14ac:dyDescent="0.3">
      <c r="A23" s="8">
        <v>2</v>
      </c>
      <c r="B23" s="8" t="s">
        <v>31</v>
      </c>
      <c r="C23" s="8">
        <v>2</v>
      </c>
      <c r="D23" s="8">
        <v>8</v>
      </c>
      <c r="E23" s="8">
        <v>1</v>
      </c>
      <c r="F23" s="8">
        <v>4</v>
      </c>
      <c r="G23" s="8"/>
      <c r="H23" s="8"/>
      <c r="I23" s="8"/>
      <c r="J23" s="8"/>
      <c r="K23" s="8"/>
      <c r="L23" s="8"/>
      <c r="M23" s="8"/>
      <c r="N23" s="8">
        <f>SUM(C23,E23,G23,I23,K23)</f>
        <v>3</v>
      </c>
      <c r="O23" s="8">
        <v>12</v>
      </c>
      <c r="P23" s="8">
        <v>18</v>
      </c>
    </row>
    <row r="24" spans="1:16" s="34" customFormat="1" ht="20.100000000000001" customHeight="1" x14ac:dyDescent="0.3">
      <c r="A24" s="8">
        <v>3</v>
      </c>
      <c r="B24" s="8" t="s">
        <v>55</v>
      </c>
      <c r="C24" s="8">
        <v>2</v>
      </c>
      <c r="D24" s="8">
        <v>8</v>
      </c>
      <c r="E24" s="8"/>
      <c r="F24" s="8"/>
      <c r="G24" s="8"/>
      <c r="H24" s="8"/>
      <c r="I24" s="8"/>
      <c r="J24" s="8"/>
      <c r="K24" s="8"/>
      <c r="L24" s="8"/>
      <c r="M24" s="8"/>
      <c r="N24" s="8">
        <v>2</v>
      </c>
      <c r="O24" s="8">
        <v>8</v>
      </c>
      <c r="P24" s="8">
        <v>20</v>
      </c>
    </row>
    <row r="25" spans="1:16" s="36" customFormat="1" ht="20.100000000000001" customHeight="1" x14ac:dyDescent="0.3">
      <c r="A25" s="10"/>
      <c r="B25" s="10"/>
      <c r="C25" s="10">
        <f>SUM(C22:C24)</f>
        <v>4</v>
      </c>
      <c r="D25" s="10">
        <f t="shared" ref="D25:N25" si="4">SUM(D22:D24)</f>
        <v>16</v>
      </c>
      <c r="E25" s="10">
        <f t="shared" si="4"/>
        <v>2</v>
      </c>
      <c r="F25" s="10">
        <f t="shared" si="4"/>
        <v>10</v>
      </c>
      <c r="G25" s="10">
        <f t="shared" si="4"/>
        <v>0</v>
      </c>
      <c r="H25" s="10">
        <f t="shared" si="4"/>
        <v>0</v>
      </c>
      <c r="I25" s="10">
        <f t="shared" si="4"/>
        <v>1</v>
      </c>
      <c r="J25" s="10">
        <f t="shared" si="4"/>
        <v>9</v>
      </c>
      <c r="K25" s="10">
        <f t="shared" si="4"/>
        <v>0</v>
      </c>
      <c r="L25" s="10">
        <f t="shared" si="4"/>
        <v>4</v>
      </c>
      <c r="M25" s="10"/>
      <c r="N25" s="10">
        <f t="shared" si="4"/>
        <v>7</v>
      </c>
      <c r="O25" s="10">
        <f>SUM(O22:O24)</f>
        <v>39</v>
      </c>
      <c r="P25" s="10">
        <f>SUM(P22:P24)</f>
        <v>60</v>
      </c>
    </row>
    <row r="26" spans="1:16" s="36" customFormat="1" ht="20.100000000000001" customHeight="1" x14ac:dyDescent="0.3">
      <c r="A26" s="58" t="s">
        <v>29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34" customFormat="1" ht="20.100000000000001" customHeight="1" x14ac:dyDescent="0.3">
      <c r="A27" s="8">
        <v>1</v>
      </c>
      <c r="B27" s="8" t="s">
        <v>11</v>
      </c>
      <c r="C27" s="8">
        <v>2</v>
      </c>
      <c r="D27" s="8">
        <v>8</v>
      </c>
      <c r="E27" s="8"/>
      <c r="F27" s="8"/>
      <c r="G27" s="8"/>
      <c r="H27" s="8"/>
      <c r="I27" s="8"/>
      <c r="J27" s="8"/>
      <c r="K27" s="8"/>
      <c r="L27" s="8"/>
      <c r="M27" s="8"/>
      <c r="N27" s="8">
        <f t="shared" ref="N27:N40" si="5">SUM(C27,E27,G27,I27,K27)</f>
        <v>2</v>
      </c>
      <c r="O27" s="8">
        <f>SUM(D27,F27,H27,J27,L27,M27)</f>
        <v>8</v>
      </c>
      <c r="P27" s="26">
        <v>26</v>
      </c>
    </row>
    <row r="28" spans="1:16" s="34" customFormat="1" ht="20.100000000000001" customHeight="1" x14ac:dyDescent="0.3">
      <c r="A28" s="8">
        <v>2</v>
      </c>
      <c r="B28" s="8" t="s">
        <v>16</v>
      </c>
      <c r="C28" s="8">
        <v>1</v>
      </c>
      <c r="D28" s="8">
        <v>2</v>
      </c>
      <c r="E28" s="8">
        <v>2</v>
      </c>
      <c r="F28" s="8">
        <v>4</v>
      </c>
      <c r="G28" s="8">
        <v>1</v>
      </c>
      <c r="H28" s="8">
        <v>4</v>
      </c>
      <c r="I28" s="8"/>
      <c r="J28" s="8"/>
      <c r="K28" s="8"/>
      <c r="L28" s="8"/>
      <c r="M28" s="8"/>
      <c r="N28" s="8">
        <f t="shared" si="5"/>
        <v>4</v>
      </c>
      <c r="O28" s="8">
        <f t="shared" ref="O28:O40" si="6">SUM(D28,F28,H28,J28,L28,M28)</f>
        <v>10</v>
      </c>
      <c r="P28" s="26">
        <v>50</v>
      </c>
    </row>
    <row r="29" spans="1:16" s="34" customFormat="1" ht="20.100000000000001" customHeight="1" x14ac:dyDescent="0.3">
      <c r="A29" s="8">
        <v>3</v>
      </c>
      <c r="B29" s="8" t="s">
        <v>44</v>
      </c>
      <c r="C29" s="8">
        <v>1</v>
      </c>
      <c r="D29" s="8">
        <v>4</v>
      </c>
      <c r="E29" s="8"/>
      <c r="F29" s="8"/>
      <c r="G29" s="8"/>
      <c r="H29" s="8"/>
      <c r="I29" s="8"/>
      <c r="J29" s="8"/>
      <c r="K29" s="8"/>
      <c r="L29" s="8"/>
      <c r="M29" s="8">
        <v>3</v>
      </c>
      <c r="N29" s="8">
        <f t="shared" si="5"/>
        <v>1</v>
      </c>
      <c r="O29" s="8">
        <f t="shared" si="6"/>
        <v>7</v>
      </c>
      <c r="P29" s="26">
        <v>12</v>
      </c>
    </row>
    <row r="30" spans="1:16" s="34" customFormat="1" ht="22.5" customHeight="1" x14ac:dyDescent="0.3">
      <c r="A30" s="8">
        <v>4</v>
      </c>
      <c r="B30" s="14" t="s">
        <v>35</v>
      </c>
      <c r="C30" s="8">
        <v>1</v>
      </c>
      <c r="D30" s="8">
        <v>2</v>
      </c>
      <c r="E30" s="8">
        <v>1</v>
      </c>
      <c r="F30" s="8">
        <v>2</v>
      </c>
      <c r="G30" s="8">
        <v>1</v>
      </c>
      <c r="H30" s="8">
        <v>2</v>
      </c>
      <c r="I30" s="8"/>
      <c r="J30" s="8"/>
      <c r="K30" s="8"/>
      <c r="L30" s="8"/>
      <c r="M30" s="8"/>
      <c r="N30" s="8">
        <f t="shared" si="5"/>
        <v>3</v>
      </c>
      <c r="O30" s="8">
        <f t="shared" si="6"/>
        <v>6</v>
      </c>
      <c r="P30" s="26">
        <v>35</v>
      </c>
    </row>
    <row r="31" spans="1:16" s="34" customFormat="1" ht="20.100000000000001" customHeight="1" x14ac:dyDescent="0.3">
      <c r="A31" s="8">
        <v>5</v>
      </c>
      <c r="B31" s="8" t="s">
        <v>36</v>
      </c>
      <c r="C31" s="8">
        <v>1</v>
      </c>
      <c r="D31" s="8">
        <v>2</v>
      </c>
      <c r="E31" s="8"/>
      <c r="F31" s="8"/>
      <c r="G31" s="8"/>
      <c r="H31" s="8"/>
      <c r="I31" s="8"/>
      <c r="J31" s="8"/>
      <c r="K31" s="8"/>
      <c r="L31" s="8"/>
      <c r="M31" s="8"/>
      <c r="N31" s="8">
        <f t="shared" si="5"/>
        <v>1</v>
      </c>
      <c r="O31" s="8">
        <f t="shared" si="6"/>
        <v>2</v>
      </c>
      <c r="P31" s="26">
        <v>10</v>
      </c>
    </row>
    <row r="32" spans="1:16" s="34" customFormat="1" ht="20.100000000000001" customHeight="1" x14ac:dyDescent="0.3">
      <c r="A32" s="8">
        <v>6</v>
      </c>
      <c r="B32" s="8" t="s">
        <v>45</v>
      </c>
      <c r="C32" s="8">
        <v>2</v>
      </c>
      <c r="D32" s="8">
        <v>4</v>
      </c>
      <c r="E32" s="8">
        <v>1</v>
      </c>
      <c r="F32" s="8">
        <v>2</v>
      </c>
      <c r="G32" s="8"/>
      <c r="H32" s="8"/>
      <c r="I32" s="8"/>
      <c r="J32" s="8"/>
      <c r="K32" s="8"/>
      <c r="L32" s="8"/>
      <c r="M32" s="8"/>
      <c r="N32" s="8">
        <f t="shared" si="5"/>
        <v>3</v>
      </c>
      <c r="O32" s="8">
        <f t="shared" si="6"/>
        <v>6</v>
      </c>
      <c r="P32" s="26">
        <v>20</v>
      </c>
    </row>
    <row r="33" spans="1:16" s="34" customFormat="1" ht="21" customHeight="1" x14ac:dyDescent="0.3">
      <c r="A33" s="8">
        <v>7</v>
      </c>
      <c r="B33" s="32" t="s">
        <v>57</v>
      </c>
      <c r="C33" s="8">
        <v>1</v>
      </c>
      <c r="D33" s="8">
        <v>4</v>
      </c>
      <c r="E33" s="8"/>
      <c r="F33" s="8"/>
      <c r="G33" s="8"/>
      <c r="H33" s="8"/>
      <c r="I33" s="8"/>
      <c r="J33" s="8"/>
      <c r="K33" s="8"/>
      <c r="L33" s="8"/>
      <c r="M33" s="8"/>
      <c r="N33" s="8">
        <f t="shared" si="5"/>
        <v>1</v>
      </c>
      <c r="O33" s="8">
        <f t="shared" si="6"/>
        <v>4</v>
      </c>
      <c r="P33" s="26">
        <v>13</v>
      </c>
    </row>
    <row r="34" spans="1:16" s="34" customFormat="1" ht="21" customHeight="1" x14ac:dyDescent="0.3">
      <c r="A34" s="8">
        <v>8</v>
      </c>
      <c r="B34" s="32" t="s">
        <v>58</v>
      </c>
      <c r="C34" s="8">
        <v>1</v>
      </c>
      <c r="D34" s="8">
        <v>4</v>
      </c>
      <c r="E34" s="8"/>
      <c r="F34" s="8"/>
      <c r="G34" s="8"/>
      <c r="H34" s="8"/>
      <c r="I34" s="8"/>
      <c r="J34" s="8"/>
      <c r="K34" s="8"/>
      <c r="L34" s="8"/>
      <c r="M34" s="8"/>
      <c r="N34" s="8">
        <f t="shared" si="5"/>
        <v>1</v>
      </c>
      <c r="O34" s="8">
        <f t="shared" si="6"/>
        <v>4</v>
      </c>
      <c r="P34" s="26">
        <v>13</v>
      </c>
    </row>
    <row r="35" spans="1:16" s="34" customFormat="1" ht="34.5" customHeight="1" x14ac:dyDescent="0.3">
      <c r="A35" s="8">
        <v>9</v>
      </c>
      <c r="B35" s="24" t="s">
        <v>37</v>
      </c>
      <c r="C35" s="8">
        <v>3</v>
      </c>
      <c r="D35" s="8">
        <v>12</v>
      </c>
      <c r="E35" s="8">
        <v>2</v>
      </c>
      <c r="F35" s="8">
        <v>8</v>
      </c>
      <c r="G35" s="8"/>
      <c r="H35" s="8"/>
      <c r="I35" s="8"/>
      <c r="J35" s="8"/>
      <c r="K35" s="8"/>
      <c r="L35" s="8"/>
      <c r="M35" s="8"/>
      <c r="N35" s="8">
        <f t="shared" si="5"/>
        <v>5</v>
      </c>
      <c r="O35" s="8">
        <f t="shared" si="6"/>
        <v>20</v>
      </c>
      <c r="P35" s="26">
        <v>55</v>
      </c>
    </row>
    <row r="36" spans="1:16" s="34" customFormat="1" ht="20.100000000000001" customHeight="1" x14ac:dyDescent="0.3">
      <c r="A36" s="8">
        <v>10</v>
      </c>
      <c r="B36" s="14" t="s">
        <v>41</v>
      </c>
      <c r="C36" s="8">
        <v>7</v>
      </c>
      <c r="D36" s="8">
        <v>14</v>
      </c>
      <c r="E36" s="8">
        <v>6</v>
      </c>
      <c r="F36" s="8">
        <v>12</v>
      </c>
      <c r="G36" s="8"/>
      <c r="H36" s="8"/>
      <c r="I36" s="8"/>
      <c r="J36" s="8"/>
      <c r="K36" s="8"/>
      <c r="L36" s="8"/>
      <c r="M36" s="8"/>
      <c r="N36" s="8">
        <f t="shared" si="5"/>
        <v>13</v>
      </c>
      <c r="O36" s="8">
        <f t="shared" si="6"/>
        <v>26</v>
      </c>
      <c r="P36" s="26">
        <v>165</v>
      </c>
    </row>
    <row r="37" spans="1:16" s="34" customFormat="1" ht="20.100000000000001" customHeight="1" x14ac:dyDescent="0.3">
      <c r="A37" s="8">
        <v>11</v>
      </c>
      <c r="B37" s="14" t="s">
        <v>59</v>
      </c>
      <c r="C37" s="8">
        <v>1</v>
      </c>
      <c r="D37" s="8">
        <v>4</v>
      </c>
      <c r="E37" s="8"/>
      <c r="F37" s="8"/>
      <c r="G37" s="8"/>
      <c r="H37" s="8"/>
      <c r="I37" s="8"/>
      <c r="J37" s="8"/>
      <c r="K37" s="8"/>
      <c r="L37" s="8"/>
      <c r="M37" s="8"/>
      <c r="N37" s="8">
        <f t="shared" si="5"/>
        <v>1</v>
      </c>
      <c r="O37" s="8">
        <f t="shared" si="6"/>
        <v>4</v>
      </c>
      <c r="P37" s="26">
        <v>13</v>
      </c>
    </row>
    <row r="38" spans="1:16" s="34" customFormat="1" ht="20.100000000000001" customHeight="1" x14ac:dyDescent="0.3">
      <c r="A38" s="8">
        <v>12</v>
      </c>
      <c r="B38" s="14" t="s">
        <v>48</v>
      </c>
      <c r="C38" s="8">
        <v>1</v>
      </c>
      <c r="D38" s="8">
        <v>4</v>
      </c>
      <c r="E38" s="8"/>
      <c r="F38" s="8"/>
      <c r="G38" s="8"/>
      <c r="H38" s="8"/>
      <c r="I38" s="8"/>
      <c r="J38" s="8"/>
      <c r="K38" s="8"/>
      <c r="L38" s="8"/>
      <c r="M38" s="8"/>
      <c r="N38" s="8">
        <f t="shared" si="5"/>
        <v>1</v>
      </c>
      <c r="O38" s="8">
        <f t="shared" si="6"/>
        <v>4</v>
      </c>
      <c r="P38" s="26">
        <v>13</v>
      </c>
    </row>
    <row r="39" spans="1:16" s="34" customFormat="1" ht="20.100000000000001" customHeight="1" x14ac:dyDescent="0.3">
      <c r="A39" s="8">
        <v>13</v>
      </c>
      <c r="B39" s="14" t="s">
        <v>60</v>
      </c>
      <c r="C39" s="8">
        <v>1</v>
      </c>
      <c r="D39" s="8">
        <v>4</v>
      </c>
      <c r="E39" s="8"/>
      <c r="F39" s="8"/>
      <c r="G39" s="8"/>
      <c r="H39" s="8"/>
      <c r="I39" s="8"/>
      <c r="J39" s="8"/>
      <c r="K39" s="8"/>
      <c r="L39" s="8"/>
      <c r="M39" s="8"/>
      <c r="N39" s="8">
        <f t="shared" si="5"/>
        <v>1</v>
      </c>
      <c r="O39" s="8">
        <f t="shared" si="6"/>
        <v>4</v>
      </c>
      <c r="P39" s="26">
        <v>13</v>
      </c>
    </row>
    <row r="40" spans="1:16" s="34" customFormat="1" ht="20.100000000000001" customHeight="1" x14ac:dyDescent="0.3">
      <c r="A40" s="8">
        <v>14</v>
      </c>
      <c r="B40" s="14" t="s">
        <v>61</v>
      </c>
      <c r="C40" s="8">
        <v>1</v>
      </c>
      <c r="D40" s="8">
        <v>4</v>
      </c>
      <c r="E40" s="8"/>
      <c r="F40" s="8"/>
      <c r="G40" s="8"/>
      <c r="H40" s="8"/>
      <c r="I40" s="8"/>
      <c r="J40" s="8"/>
      <c r="K40" s="8"/>
      <c r="L40" s="8"/>
      <c r="M40" s="8"/>
      <c r="N40" s="8">
        <f t="shared" si="5"/>
        <v>1</v>
      </c>
      <c r="O40" s="8">
        <f t="shared" si="6"/>
        <v>4</v>
      </c>
      <c r="P40" s="26">
        <v>13</v>
      </c>
    </row>
    <row r="41" spans="1:16" s="36" customFormat="1" ht="20.100000000000001" customHeight="1" x14ac:dyDescent="0.3">
      <c r="A41" s="10"/>
      <c r="B41" s="10"/>
      <c r="C41" s="10">
        <f>SUM(C27:C40)</f>
        <v>24</v>
      </c>
      <c r="D41" s="10">
        <f>SUM(D27:D40)</f>
        <v>72</v>
      </c>
      <c r="E41" s="10">
        <f>SUM(E27:E31)</f>
        <v>3</v>
      </c>
      <c r="F41" s="10">
        <f>SUM(F27:F31)</f>
        <v>6</v>
      </c>
      <c r="G41" s="10">
        <f t="shared" ref="G41:L41" si="7">SUM(G27:G30)</f>
        <v>2</v>
      </c>
      <c r="H41" s="10">
        <f t="shared" si="7"/>
        <v>6</v>
      </c>
      <c r="I41" s="10">
        <f t="shared" si="7"/>
        <v>0</v>
      </c>
      <c r="J41" s="10">
        <f t="shared" si="7"/>
        <v>0</v>
      </c>
      <c r="K41" s="10">
        <f t="shared" si="7"/>
        <v>0</v>
      </c>
      <c r="L41" s="10">
        <f t="shared" si="7"/>
        <v>0</v>
      </c>
      <c r="M41" s="10"/>
      <c r="N41" s="10">
        <f>SUM(N27:N40)</f>
        <v>38</v>
      </c>
      <c r="O41" s="10">
        <f>SUM(O27:O40)</f>
        <v>109</v>
      </c>
      <c r="P41" s="10">
        <f>SUM(P27:P40)</f>
        <v>451</v>
      </c>
    </row>
    <row r="42" spans="1:16" s="34" customFormat="1" ht="20.100000000000001" customHeight="1" x14ac:dyDescent="0.3">
      <c r="A42" s="57" t="s">
        <v>15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s="34" customFormat="1" ht="20.100000000000001" customHeight="1" x14ac:dyDescent="0.3">
      <c r="A43" s="8">
        <v>1</v>
      </c>
      <c r="B43" s="8" t="s">
        <v>13</v>
      </c>
      <c r="C43" s="8">
        <v>3</v>
      </c>
      <c r="D43" s="8">
        <v>12</v>
      </c>
      <c r="E43" s="8">
        <v>2</v>
      </c>
      <c r="F43" s="8">
        <v>8</v>
      </c>
      <c r="G43" s="8">
        <v>2</v>
      </c>
      <c r="H43" s="8">
        <v>8</v>
      </c>
      <c r="I43" s="8">
        <v>2</v>
      </c>
      <c r="J43" s="8">
        <v>8</v>
      </c>
      <c r="K43" s="8"/>
      <c r="L43" s="8"/>
      <c r="M43" s="8"/>
      <c r="N43" s="8">
        <f t="shared" ref="N43:O45" si="8">SUM(C43,E43,G43,I43,K43)</f>
        <v>9</v>
      </c>
      <c r="O43" s="8">
        <f t="shared" si="8"/>
        <v>36</v>
      </c>
      <c r="P43" s="26">
        <v>85</v>
      </c>
    </row>
    <row r="44" spans="1:16" s="34" customFormat="1" ht="20.100000000000001" customHeight="1" x14ac:dyDescent="0.3">
      <c r="A44" s="8">
        <v>2</v>
      </c>
      <c r="B44" s="8" t="s">
        <v>12</v>
      </c>
      <c r="C44" s="8">
        <v>5</v>
      </c>
      <c r="D44" s="8">
        <v>30</v>
      </c>
      <c r="E44" s="8">
        <v>2</v>
      </c>
      <c r="F44" s="8">
        <v>12</v>
      </c>
      <c r="G44" s="8"/>
      <c r="H44" s="8"/>
      <c r="I44" s="8"/>
      <c r="J44" s="8"/>
      <c r="K44" s="8"/>
      <c r="L44" s="8"/>
      <c r="M44" s="8"/>
      <c r="N44" s="8">
        <f t="shared" si="8"/>
        <v>7</v>
      </c>
      <c r="O44" s="8">
        <f t="shared" si="8"/>
        <v>42</v>
      </c>
      <c r="P44" s="26">
        <v>95</v>
      </c>
    </row>
    <row r="45" spans="1:16" s="34" customFormat="1" ht="20.100000000000001" customHeight="1" x14ac:dyDescent="0.3">
      <c r="A45" s="8">
        <v>3</v>
      </c>
      <c r="B45" s="8" t="s">
        <v>14</v>
      </c>
      <c r="C45" s="8">
        <v>4</v>
      </c>
      <c r="D45" s="8">
        <v>19</v>
      </c>
      <c r="E45" s="8">
        <v>3</v>
      </c>
      <c r="F45" s="8">
        <v>10</v>
      </c>
      <c r="G45" s="8"/>
      <c r="H45" s="8"/>
      <c r="I45" s="8"/>
      <c r="J45" s="8"/>
      <c r="K45" s="9"/>
      <c r="L45" s="9"/>
      <c r="M45" s="9"/>
      <c r="N45" s="8">
        <f t="shared" si="8"/>
        <v>7</v>
      </c>
      <c r="O45" s="8">
        <f t="shared" si="8"/>
        <v>29</v>
      </c>
      <c r="P45" s="36">
        <v>100</v>
      </c>
    </row>
    <row r="46" spans="1:16" s="36" customFormat="1" ht="20.100000000000001" customHeight="1" x14ac:dyDescent="0.3">
      <c r="A46" s="12"/>
      <c r="B46" s="10"/>
      <c r="C46" s="10">
        <f>SUM(C43:C45)</f>
        <v>12</v>
      </c>
      <c r="D46" s="10">
        <f t="shared" ref="D46:L46" si="9">SUM(D43:D45)</f>
        <v>61</v>
      </c>
      <c r="E46" s="10">
        <f t="shared" si="9"/>
        <v>7</v>
      </c>
      <c r="F46" s="10">
        <f t="shared" si="9"/>
        <v>30</v>
      </c>
      <c r="G46" s="10">
        <f t="shared" si="9"/>
        <v>2</v>
      </c>
      <c r="H46" s="10">
        <f t="shared" si="9"/>
        <v>8</v>
      </c>
      <c r="I46" s="10">
        <f t="shared" si="9"/>
        <v>2</v>
      </c>
      <c r="J46" s="10">
        <f t="shared" si="9"/>
        <v>8</v>
      </c>
      <c r="K46" s="10">
        <f t="shared" si="9"/>
        <v>0</v>
      </c>
      <c r="L46" s="10">
        <f t="shared" si="9"/>
        <v>0</v>
      </c>
      <c r="M46" s="10"/>
      <c r="N46" s="10">
        <f>SUM(C46,E46,G46,I46,K46)</f>
        <v>23</v>
      </c>
      <c r="O46" s="10">
        <f>SUM(O43:O45)</f>
        <v>107</v>
      </c>
      <c r="P46" s="10">
        <f>SUM(P43:P45)</f>
        <v>280</v>
      </c>
    </row>
    <row r="47" spans="1:16" s="34" customFormat="1" ht="30.75" customHeight="1" x14ac:dyDescent="0.3">
      <c r="A47" s="37"/>
      <c r="B47" s="16" t="s">
        <v>40</v>
      </c>
      <c r="C47" s="37">
        <f t="shared" ref="C47:L47" si="10">SUM(C16,C20,C25,C41,C46)</f>
        <v>50</v>
      </c>
      <c r="D47" s="37">
        <f t="shared" si="10"/>
        <v>198</v>
      </c>
      <c r="E47" s="37">
        <f t="shared" si="10"/>
        <v>21</v>
      </c>
      <c r="F47" s="37">
        <f t="shared" si="10"/>
        <v>83</v>
      </c>
      <c r="G47" s="37">
        <f t="shared" si="10"/>
        <v>13</v>
      </c>
      <c r="H47" s="37">
        <f t="shared" si="10"/>
        <v>60</v>
      </c>
      <c r="I47" s="37">
        <f t="shared" si="10"/>
        <v>15</v>
      </c>
      <c r="J47" s="37">
        <f t="shared" si="10"/>
        <v>81</v>
      </c>
      <c r="K47" s="37">
        <f t="shared" si="10"/>
        <v>3</v>
      </c>
      <c r="L47" s="37">
        <f t="shared" si="10"/>
        <v>21</v>
      </c>
      <c r="M47" s="37"/>
      <c r="N47" s="37">
        <f>SUM(N16,N20,N25,N41,N46)</f>
        <v>111</v>
      </c>
      <c r="O47" s="37">
        <f>SUM(O16,O20,O25,O41,O46)</f>
        <v>470</v>
      </c>
      <c r="P47" s="37">
        <f>SUM(P16,P20,P25,P41,P46)</f>
        <v>1334</v>
      </c>
    </row>
    <row r="48" spans="1:16" s="34" customFormat="1" ht="20.100000000000001" customHeight="1" x14ac:dyDescent="0.3">
      <c r="A48" s="8"/>
      <c r="B48" s="22" t="s">
        <v>19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38"/>
    </row>
    <row r="49" spans="1:16" s="34" customFormat="1" ht="36" customHeight="1" x14ac:dyDescent="0.3">
      <c r="A49" s="8">
        <v>1</v>
      </c>
      <c r="B49" s="32" t="s">
        <v>38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1</v>
      </c>
      <c r="O49" s="8">
        <v>14</v>
      </c>
      <c r="P49" s="26">
        <v>14</v>
      </c>
    </row>
    <row r="50" spans="1:16" s="34" customFormat="1" ht="31.5" customHeight="1" x14ac:dyDescent="0.3">
      <c r="A50" s="8">
        <v>2</v>
      </c>
      <c r="B50" s="32" t="s">
        <v>39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v>2</v>
      </c>
      <c r="O50" s="8">
        <v>12</v>
      </c>
      <c r="P50" s="26">
        <v>25</v>
      </c>
    </row>
    <row r="51" spans="1:16" s="34" customFormat="1" ht="33" customHeight="1" x14ac:dyDescent="0.3">
      <c r="A51" s="8">
        <v>3</v>
      </c>
      <c r="B51" s="24" t="s">
        <v>51</v>
      </c>
      <c r="C51" s="8"/>
      <c r="D51" s="8"/>
      <c r="E51" s="8"/>
      <c r="F51" s="8"/>
      <c r="G51" s="8"/>
      <c r="H51" s="8"/>
      <c r="I51" s="8"/>
      <c r="J51" s="8"/>
      <c r="K51" s="13"/>
      <c r="L51" s="13"/>
      <c r="M51" s="13"/>
      <c r="N51" s="8">
        <v>1</v>
      </c>
      <c r="O51" s="8">
        <v>4</v>
      </c>
      <c r="P51" s="26">
        <v>12</v>
      </c>
    </row>
    <row r="52" spans="1:16" s="34" customFormat="1" ht="32.25" customHeight="1" x14ac:dyDescent="0.3">
      <c r="A52" s="8">
        <v>4</v>
      </c>
      <c r="B52" s="32" t="s">
        <v>33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v>1</v>
      </c>
      <c r="O52" s="8">
        <v>6</v>
      </c>
      <c r="P52" s="26">
        <v>10</v>
      </c>
    </row>
    <row r="53" spans="1:16" s="34" customFormat="1" ht="24" customHeight="1" x14ac:dyDescent="0.3">
      <c r="A53" s="8">
        <v>5</v>
      </c>
      <c r="B53" s="15" t="s">
        <v>43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>
        <v>4</v>
      </c>
      <c r="P53" s="26">
        <v>7</v>
      </c>
    </row>
    <row r="54" spans="1:16" s="36" customFormat="1" ht="18.75" x14ac:dyDescent="0.3">
      <c r="A54" s="39"/>
      <c r="B54" s="17" t="s">
        <v>20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8">
        <f>SUM(N49:N53)</f>
        <v>5</v>
      </c>
      <c r="O54" s="18">
        <f t="shared" ref="O54:P54" si="11">SUM(O49:O53)</f>
        <v>40</v>
      </c>
      <c r="P54" s="18">
        <f t="shared" si="11"/>
        <v>68</v>
      </c>
    </row>
    <row r="55" spans="1:16" s="36" customFormat="1" ht="18.75" x14ac:dyDescent="0.3">
      <c r="A55" s="40"/>
      <c r="B55" s="30" t="s">
        <v>49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31"/>
      <c r="P55" s="31"/>
    </row>
    <row r="56" spans="1:16" s="42" customFormat="1" ht="30" customHeight="1" x14ac:dyDescent="0.25">
      <c r="A56" s="41">
        <v>3</v>
      </c>
      <c r="B56" s="33" t="s">
        <v>50</v>
      </c>
      <c r="C56" s="33"/>
      <c r="D56" s="33"/>
      <c r="E56" s="33">
        <v>1</v>
      </c>
      <c r="F56" s="33">
        <v>4</v>
      </c>
      <c r="G56" s="33"/>
      <c r="H56" s="33"/>
      <c r="I56" s="33"/>
      <c r="J56" s="33"/>
      <c r="K56" s="33"/>
      <c r="L56" s="33"/>
      <c r="M56" s="33"/>
      <c r="N56" s="33"/>
      <c r="O56" s="8">
        <f>SUM(D56,F56,H56,J56,L56)</f>
        <v>4</v>
      </c>
      <c r="P56" s="33">
        <v>4</v>
      </c>
    </row>
    <row r="57" spans="1:16" s="36" customFormat="1" ht="18.75" x14ac:dyDescent="0.3">
      <c r="A57" s="43"/>
      <c r="B57" s="28" t="s">
        <v>52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9"/>
      <c r="O57" s="10">
        <f>SUM(O56:O56,F57,H57,J57,L57)</f>
        <v>4</v>
      </c>
      <c r="P57" s="10">
        <f>SUM(P56:P56,G57,I57,K57,N57)</f>
        <v>4</v>
      </c>
    </row>
    <row r="58" spans="1:16" s="44" customFormat="1" ht="22.5" customHeight="1" x14ac:dyDescent="0.35">
      <c r="A58" s="19"/>
      <c r="B58" s="20" t="s">
        <v>34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>
        <f>SUM(N47,N54)</f>
        <v>116</v>
      </c>
      <c r="O58" s="21">
        <f>SUM(O47,O54,O57)</f>
        <v>514</v>
      </c>
      <c r="P58" s="21">
        <f>SUM(P47,P54)</f>
        <v>1402</v>
      </c>
    </row>
    <row r="59" spans="1:16" ht="15.75" x14ac:dyDescent="0.25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23"/>
    </row>
  </sheetData>
  <mergeCells count="14">
    <mergeCell ref="C1:P1"/>
    <mergeCell ref="A2:P2"/>
    <mergeCell ref="B59:N59"/>
    <mergeCell ref="C3:D3"/>
    <mergeCell ref="E3:F3"/>
    <mergeCell ref="G3:H3"/>
    <mergeCell ref="I3:J3"/>
    <mergeCell ref="K3:L3"/>
    <mergeCell ref="N3:P3"/>
    <mergeCell ref="A17:P17"/>
    <mergeCell ref="A21:P21"/>
    <mergeCell ref="A26:P26"/>
    <mergeCell ref="A42:P42"/>
    <mergeCell ref="A5:P5"/>
  </mergeCells>
  <pageMargins left="0.1328125" right="0.11510416666666666" top="0.20364583333333333" bottom="0.4338541666666666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2015-16 </vt:lpstr>
      <vt:lpstr>Лист2</vt:lpstr>
      <vt:lpstr>Лист3</vt:lpstr>
      <vt:lpstr>'2015-16 '!Область_печати</vt:lpstr>
    </vt:vector>
  </TitlesOfParts>
  <Company>DDT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Zam_dir</cp:lastModifiedBy>
  <cp:lastPrinted>2017-08-17T13:48:53Z</cp:lastPrinted>
  <dcterms:created xsi:type="dcterms:W3CDTF">2008-09-25T14:36:27Z</dcterms:created>
  <dcterms:modified xsi:type="dcterms:W3CDTF">2018-10-03T10:15:51Z</dcterms:modified>
</cp:coreProperties>
</file>